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90" yWindow="135" windowWidth="9420" windowHeight="4500" activeTab="6"/>
  </bookViews>
  <sheets>
    <sheet name="I" sheetId="7" r:id="rId1"/>
    <sheet name="II" sheetId="6" r:id="rId2"/>
    <sheet name="III" sheetId="5" r:id="rId3"/>
    <sheet name="IV" sheetId="9" r:id="rId4"/>
    <sheet name="V" sheetId="4" r:id="rId5"/>
    <sheet name="VI" sheetId="1" r:id="rId6"/>
    <sheet name="VII" sheetId="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P19" i="2"/>
  <c r="O19"/>
  <c r="N19"/>
  <c r="M19"/>
  <c r="L19"/>
  <c r="K19"/>
  <c r="J19"/>
  <c r="I19"/>
  <c r="H19"/>
  <c r="G19"/>
  <c r="F19"/>
  <c r="C19"/>
  <c r="B19"/>
  <c r="P18"/>
  <c r="O18"/>
  <c r="N18"/>
  <c r="M18"/>
  <c r="L18"/>
  <c r="K18"/>
  <c r="J18"/>
  <c r="I18"/>
  <c r="H18"/>
  <c r="G18"/>
  <c r="F18"/>
  <c r="C18"/>
  <c r="B18"/>
  <c r="P17"/>
  <c r="O17"/>
  <c r="N17"/>
  <c r="M17"/>
  <c r="L17"/>
  <c r="K17"/>
  <c r="J17"/>
  <c r="I17"/>
  <c r="H17"/>
  <c r="G17"/>
  <c r="F17"/>
  <c r="C17"/>
  <c r="B17"/>
  <c r="P16"/>
  <c r="O16"/>
  <c r="N16"/>
  <c r="M16"/>
  <c r="L16"/>
  <c r="K16"/>
  <c r="J16"/>
  <c r="I16"/>
  <c r="H16"/>
  <c r="G16"/>
  <c r="F16"/>
  <c r="C16"/>
  <c r="B16"/>
  <c r="P15"/>
  <c r="O15"/>
  <c r="N15"/>
  <c r="M15"/>
  <c r="L15"/>
  <c r="K15"/>
  <c r="J15"/>
  <c r="I15"/>
  <c r="H15"/>
  <c r="G15"/>
  <c r="F15"/>
  <c r="C15"/>
  <c r="B15"/>
  <c r="P14"/>
  <c r="O14"/>
  <c r="N14"/>
  <c r="M14"/>
  <c r="L14"/>
  <c r="K14"/>
  <c r="J14"/>
  <c r="I14"/>
  <c r="H14"/>
  <c r="G14"/>
  <c r="F14"/>
  <c r="C14"/>
  <c r="B14"/>
  <c r="P13"/>
  <c r="O13"/>
  <c r="N13"/>
  <c r="M13"/>
  <c r="L13"/>
  <c r="K13"/>
  <c r="J13"/>
  <c r="I13"/>
  <c r="H13"/>
  <c r="G13"/>
  <c r="F13"/>
  <c r="C13"/>
  <c r="B13"/>
  <c r="P12"/>
  <c r="O12"/>
  <c r="N12"/>
  <c r="M12"/>
  <c r="L12"/>
  <c r="K12"/>
  <c r="J12"/>
  <c r="I12"/>
  <c r="H12"/>
  <c r="G12"/>
  <c r="F12"/>
  <c r="C12"/>
  <c r="B12"/>
  <c r="P11"/>
  <c r="O11"/>
  <c r="N11"/>
  <c r="M11"/>
  <c r="L11"/>
  <c r="K11"/>
  <c r="J11"/>
  <c r="I11"/>
  <c r="H11"/>
  <c r="G11"/>
  <c r="F11"/>
  <c r="C11"/>
  <c r="B11"/>
  <c r="K9"/>
  <c r="F9"/>
  <c r="B7"/>
  <c r="B5"/>
  <c r="B3"/>
  <c r="P22" i="1"/>
  <c r="O22"/>
  <c r="N22"/>
  <c r="M22"/>
  <c r="L22"/>
  <c r="K22"/>
  <c r="J22"/>
  <c r="I22"/>
  <c r="H22"/>
  <c r="G22"/>
  <c r="F22"/>
  <c r="C22"/>
  <c r="B22"/>
  <c r="P21"/>
  <c r="O21"/>
  <c r="N21"/>
  <c r="M21"/>
  <c r="L21"/>
  <c r="K21"/>
  <c r="J21"/>
  <c r="I21"/>
  <c r="H21"/>
  <c r="G21"/>
  <c r="F21"/>
  <c r="C21"/>
  <c r="B21"/>
  <c r="P20"/>
  <c r="O20"/>
  <c r="N20"/>
  <c r="M20"/>
  <c r="L20"/>
  <c r="K20"/>
  <c r="J20"/>
  <c r="I20"/>
  <c r="H20"/>
  <c r="G20"/>
  <c r="F20"/>
  <c r="C20"/>
  <c r="B20"/>
  <c r="P19"/>
  <c r="O19"/>
  <c r="N19"/>
  <c r="M19"/>
  <c r="L19"/>
  <c r="K19"/>
  <c r="J19"/>
  <c r="I19"/>
  <c r="H19"/>
  <c r="G19"/>
  <c r="F19"/>
  <c r="C19"/>
  <c r="B19"/>
  <c r="P18"/>
  <c r="O18"/>
  <c r="N18"/>
  <c r="M18"/>
  <c r="L18"/>
  <c r="K18"/>
  <c r="J18"/>
  <c r="I18"/>
  <c r="H18"/>
  <c r="G18"/>
  <c r="F18"/>
  <c r="C18"/>
  <c r="B18"/>
  <c r="P17"/>
  <c r="O17"/>
  <c r="N17"/>
  <c r="M17"/>
  <c r="L17"/>
  <c r="K17"/>
  <c r="J17"/>
  <c r="I17"/>
  <c r="H17"/>
  <c r="G17"/>
  <c r="F17"/>
  <c r="C17"/>
  <c r="B17"/>
  <c r="P16"/>
  <c r="O16"/>
  <c r="N16"/>
  <c r="M16"/>
  <c r="L16"/>
  <c r="K16"/>
  <c r="J16"/>
  <c r="I16"/>
  <c r="H16"/>
  <c r="G16"/>
  <c r="F16"/>
  <c r="C16"/>
  <c r="B16"/>
  <c r="P15"/>
  <c r="O15"/>
  <c r="N15"/>
  <c r="M15"/>
  <c r="L15"/>
  <c r="K15"/>
  <c r="J15"/>
  <c r="I15"/>
  <c r="H15"/>
  <c r="G15"/>
  <c r="F15"/>
  <c r="C15"/>
  <c r="B15"/>
  <c r="P14"/>
  <c r="O14"/>
  <c r="N14"/>
  <c r="M14"/>
  <c r="L14"/>
  <c r="K14"/>
  <c r="J14"/>
  <c r="I14"/>
  <c r="H14"/>
  <c r="G14"/>
  <c r="F14"/>
  <c r="C14"/>
  <c r="B14"/>
  <c r="P13"/>
  <c r="O13"/>
  <c r="N13"/>
  <c r="M13"/>
  <c r="L13"/>
  <c r="K13"/>
  <c r="J13"/>
  <c r="I13"/>
  <c r="H13"/>
  <c r="G13"/>
  <c r="F13"/>
  <c r="C13"/>
  <c r="B13"/>
  <c r="P12"/>
  <c r="O12"/>
  <c r="N12"/>
  <c r="M12"/>
  <c r="L12"/>
  <c r="K12"/>
  <c r="J12"/>
  <c r="I12"/>
  <c r="H12"/>
  <c r="G12"/>
  <c r="F12"/>
  <c r="C12"/>
  <c r="B12"/>
  <c r="P11"/>
  <c r="O11"/>
  <c r="N11"/>
  <c r="M11"/>
  <c r="L11"/>
  <c r="K11"/>
  <c r="J11"/>
  <c r="I11"/>
  <c r="H11"/>
  <c r="G11"/>
  <c r="F11"/>
  <c r="C11"/>
  <c r="B11"/>
  <c r="K9"/>
  <c r="F9"/>
  <c r="B7"/>
  <c r="B5"/>
  <c r="B3"/>
  <c r="P24" i="4"/>
  <c r="O24"/>
  <c r="N24"/>
  <c r="M24"/>
  <c r="L24"/>
  <c r="K24"/>
  <c r="J24"/>
  <c r="I24"/>
  <c r="H24"/>
  <c r="G24"/>
  <c r="F24"/>
  <c r="C24"/>
  <c r="B24"/>
  <c r="A24"/>
  <c r="P23"/>
  <c r="O23"/>
  <c r="N23"/>
  <c r="M23"/>
  <c r="L23"/>
  <c r="K23"/>
  <c r="J23"/>
  <c r="I23"/>
  <c r="H23"/>
  <c r="G23"/>
  <c r="F23"/>
  <c r="C23"/>
  <c r="B23"/>
  <c r="P22"/>
  <c r="O22"/>
  <c r="N22"/>
  <c r="M22"/>
  <c r="L22"/>
  <c r="K22"/>
  <c r="J22"/>
  <c r="I22"/>
  <c r="H22"/>
  <c r="G22"/>
  <c r="F22"/>
  <c r="C22"/>
  <c r="B22"/>
  <c r="P21"/>
  <c r="O21"/>
  <c r="N21"/>
  <c r="M21"/>
  <c r="L21"/>
  <c r="K21"/>
  <c r="J21"/>
  <c r="I21"/>
  <c r="H21"/>
  <c r="G21"/>
  <c r="F21"/>
  <c r="C21"/>
  <c r="B21"/>
  <c r="P20"/>
  <c r="O20"/>
  <c r="N20"/>
  <c r="M20"/>
  <c r="L20"/>
  <c r="K20"/>
  <c r="J20"/>
  <c r="I20"/>
  <c r="H20"/>
  <c r="G20"/>
  <c r="F20"/>
  <c r="C20"/>
  <c r="B20"/>
  <c r="P19"/>
  <c r="O19"/>
  <c r="N19"/>
  <c r="M19"/>
  <c r="L19"/>
  <c r="K19"/>
  <c r="J19"/>
  <c r="I19"/>
  <c r="H19"/>
  <c r="G19"/>
  <c r="F19"/>
  <c r="C19"/>
  <c r="B19"/>
  <c r="P18"/>
  <c r="O18"/>
  <c r="N18"/>
  <c r="M18"/>
  <c r="L18"/>
  <c r="K18"/>
  <c r="J18"/>
  <c r="I18"/>
  <c r="H18"/>
  <c r="G18"/>
  <c r="F18"/>
  <c r="C18"/>
  <c r="B18"/>
  <c r="P17"/>
  <c r="O17"/>
  <c r="N17"/>
  <c r="M17"/>
  <c r="L17"/>
  <c r="K17"/>
  <c r="J17"/>
  <c r="I17"/>
  <c r="H17"/>
  <c r="G17"/>
  <c r="F17"/>
  <c r="C17"/>
  <c r="B17"/>
  <c r="P16"/>
  <c r="O16"/>
  <c r="N16"/>
  <c r="M16"/>
  <c r="L16"/>
  <c r="K16"/>
  <c r="J16"/>
  <c r="I16"/>
  <c r="H16"/>
  <c r="G16"/>
  <c r="F16"/>
  <c r="C16"/>
  <c r="B16"/>
  <c r="P15"/>
  <c r="O15"/>
  <c r="N15"/>
  <c r="M15"/>
  <c r="L15"/>
  <c r="K15"/>
  <c r="J15"/>
  <c r="I15"/>
  <c r="H15"/>
  <c r="G15"/>
  <c r="F15"/>
  <c r="C15"/>
  <c r="B15"/>
  <c r="P14"/>
  <c r="O14"/>
  <c r="N14"/>
  <c r="M14"/>
  <c r="L14"/>
  <c r="K14"/>
  <c r="J14"/>
  <c r="I14"/>
  <c r="H14"/>
  <c r="G14"/>
  <c r="F14"/>
  <c r="C14"/>
  <c r="B14"/>
  <c r="P13"/>
  <c r="O13"/>
  <c r="N13"/>
  <c r="M13"/>
  <c r="L13"/>
  <c r="K13"/>
  <c r="J13"/>
  <c r="I13"/>
  <c r="H13"/>
  <c r="G13"/>
  <c r="F13"/>
  <c r="C13"/>
  <c r="B13"/>
  <c r="P12"/>
  <c r="O12"/>
  <c r="N12"/>
  <c r="M12"/>
  <c r="L12"/>
  <c r="K12"/>
  <c r="J12"/>
  <c r="I12"/>
  <c r="H12"/>
  <c r="G12"/>
  <c r="F12"/>
  <c r="C12"/>
  <c r="B12"/>
  <c r="P11"/>
  <c r="O11"/>
  <c r="N11"/>
  <c r="M11"/>
  <c r="L11"/>
  <c r="K11"/>
  <c r="J11"/>
  <c r="I11"/>
  <c r="H11"/>
  <c r="G11"/>
  <c r="F11"/>
  <c r="C11"/>
  <c r="B11"/>
  <c r="K9"/>
  <c r="F9"/>
  <c r="B7"/>
  <c r="B5"/>
  <c r="B3"/>
  <c r="P21" i="9"/>
  <c r="O21"/>
  <c r="N21"/>
  <c r="M21"/>
  <c r="L21"/>
  <c r="K21"/>
  <c r="J21"/>
  <c r="I21"/>
  <c r="H21"/>
  <c r="G21"/>
  <c r="F21"/>
  <c r="C21"/>
  <c r="B21"/>
  <c r="P20"/>
  <c r="O20"/>
  <c r="N20"/>
  <c r="M20"/>
  <c r="L20"/>
  <c r="K20"/>
  <c r="J20"/>
  <c r="I20"/>
  <c r="H20"/>
  <c r="G20"/>
  <c r="F20"/>
  <c r="C20"/>
  <c r="B20"/>
  <c r="P19"/>
  <c r="O19"/>
  <c r="N19"/>
  <c r="M19"/>
  <c r="L19"/>
  <c r="K19"/>
  <c r="J19"/>
  <c r="I19"/>
  <c r="H19"/>
  <c r="G19"/>
  <c r="F19"/>
  <c r="C19"/>
  <c r="B19"/>
  <c r="P18"/>
  <c r="O18"/>
  <c r="N18"/>
  <c r="M18"/>
  <c r="L18"/>
  <c r="K18"/>
  <c r="J18"/>
  <c r="I18"/>
  <c r="H18"/>
  <c r="G18"/>
  <c r="F18"/>
  <c r="C18"/>
  <c r="B18"/>
  <c r="P17"/>
  <c r="O17"/>
  <c r="N17"/>
  <c r="M17"/>
  <c r="L17"/>
  <c r="K17"/>
  <c r="J17"/>
  <c r="I17"/>
  <c r="H17"/>
  <c r="G17"/>
  <c r="F17"/>
  <c r="C17"/>
  <c r="B17"/>
  <c r="P16"/>
  <c r="O16"/>
  <c r="N16"/>
  <c r="M16"/>
  <c r="L16"/>
  <c r="K16"/>
  <c r="J16"/>
  <c r="I16"/>
  <c r="H16"/>
  <c r="G16"/>
  <c r="F16"/>
  <c r="C16"/>
  <c r="B16"/>
  <c r="P15"/>
  <c r="O15"/>
  <c r="N15"/>
  <c r="M15"/>
  <c r="L15"/>
  <c r="K15"/>
  <c r="J15"/>
  <c r="I15"/>
  <c r="H15"/>
  <c r="G15"/>
  <c r="F15"/>
  <c r="C15"/>
  <c r="B15"/>
  <c r="P14"/>
  <c r="O14"/>
  <c r="N14"/>
  <c r="M14"/>
  <c r="L14"/>
  <c r="K14"/>
  <c r="J14"/>
  <c r="I14"/>
  <c r="H14"/>
  <c r="G14"/>
  <c r="F14"/>
  <c r="C14"/>
  <c r="B14"/>
  <c r="P13"/>
  <c r="O13"/>
  <c r="N13"/>
  <c r="M13"/>
  <c r="L13"/>
  <c r="K13"/>
  <c r="J13"/>
  <c r="I13"/>
  <c r="H13"/>
  <c r="G13"/>
  <c r="F13"/>
  <c r="C13"/>
  <c r="B13"/>
  <c r="P12"/>
  <c r="O12"/>
  <c r="N12"/>
  <c r="M12"/>
  <c r="L12"/>
  <c r="K12"/>
  <c r="J12"/>
  <c r="I12"/>
  <c r="H12"/>
  <c r="G12"/>
  <c r="F12"/>
  <c r="C12"/>
  <c r="B12"/>
  <c r="P11"/>
  <c r="O11"/>
  <c r="N11"/>
  <c r="M11"/>
  <c r="L11"/>
  <c r="K11"/>
  <c r="J11"/>
  <c r="I11"/>
  <c r="H11"/>
  <c r="G11"/>
  <c r="F11"/>
  <c r="C11"/>
  <c r="B11"/>
  <c r="K9"/>
  <c r="F9"/>
  <c r="B7"/>
  <c r="B5"/>
  <c r="B3"/>
  <c r="O22" i="5"/>
  <c r="N22"/>
  <c r="M22"/>
  <c r="L22"/>
  <c r="K22"/>
  <c r="J22"/>
  <c r="I22"/>
  <c r="H22"/>
  <c r="G22"/>
  <c r="F22"/>
  <c r="E22"/>
  <c r="C22"/>
  <c r="B22"/>
  <c r="O21"/>
  <c r="N21"/>
  <c r="M21"/>
  <c r="L21"/>
  <c r="K21"/>
  <c r="J21"/>
  <c r="I21"/>
  <c r="H21"/>
  <c r="G21"/>
  <c r="F21"/>
  <c r="E21"/>
  <c r="C21"/>
  <c r="B21"/>
  <c r="O20"/>
  <c r="N20"/>
  <c r="M20"/>
  <c r="L20"/>
  <c r="K20"/>
  <c r="J20"/>
  <c r="I20"/>
  <c r="H20"/>
  <c r="G20"/>
  <c r="F20"/>
  <c r="E20"/>
  <c r="C20"/>
  <c r="B20"/>
  <c r="O19"/>
  <c r="N19"/>
  <c r="M19"/>
  <c r="L19"/>
  <c r="K19"/>
  <c r="J19"/>
  <c r="I19"/>
  <c r="H19"/>
  <c r="G19"/>
  <c r="F19"/>
  <c r="E19"/>
  <c r="C19"/>
  <c r="B19"/>
  <c r="O18"/>
  <c r="N18"/>
  <c r="M18"/>
  <c r="L18"/>
  <c r="K18"/>
  <c r="J18"/>
  <c r="I18"/>
  <c r="H18"/>
  <c r="G18"/>
  <c r="F18"/>
  <c r="E18"/>
  <c r="C18"/>
  <c r="B18"/>
  <c r="O17"/>
  <c r="N17"/>
  <c r="M17"/>
  <c r="L17"/>
  <c r="K17"/>
  <c r="J17"/>
  <c r="I17"/>
  <c r="H17"/>
  <c r="G17"/>
  <c r="F17"/>
  <c r="E17"/>
  <c r="C17"/>
  <c r="B17"/>
  <c r="O16"/>
  <c r="N16"/>
  <c r="M16"/>
  <c r="L16"/>
  <c r="K16"/>
  <c r="J16"/>
  <c r="I16"/>
  <c r="H16"/>
  <c r="G16"/>
  <c r="F16"/>
  <c r="E16"/>
  <c r="C16"/>
  <c r="B16"/>
  <c r="O15"/>
  <c r="N15"/>
  <c r="M15"/>
  <c r="L15"/>
  <c r="K15"/>
  <c r="J15"/>
  <c r="I15"/>
  <c r="H15"/>
  <c r="G15"/>
  <c r="F15"/>
  <c r="E15"/>
  <c r="C15"/>
  <c r="B15"/>
  <c r="O14"/>
  <c r="N14"/>
  <c r="M14"/>
  <c r="L14"/>
  <c r="K14"/>
  <c r="J14"/>
  <c r="I14"/>
  <c r="H14"/>
  <c r="G14"/>
  <c r="F14"/>
  <c r="E14"/>
  <c r="C14"/>
  <c r="B14"/>
  <c r="O13"/>
  <c r="N13"/>
  <c r="M13"/>
  <c r="L13"/>
  <c r="K13"/>
  <c r="J13"/>
  <c r="I13"/>
  <c r="H13"/>
  <c r="G13"/>
  <c r="F13"/>
  <c r="E13"/>
  <c r="C13"/>
  <c r="B13"/>
  <c r="O12"/>
  <c r="N12"/>
  <c r="M12"/>
  <c r="L12"/>
  <c r="K12"/>
  <c r="J12"/>
  <c r="I12"/>
  <c r="H12"/>
  <c r="G12"/>
  <c r="F12"/>
  <c r="E12"/>
  <c r="C12"/>
  <c r="B12"/>
  <c r="O11"/>
  <c r="N11"/>
  <c r="M11"/>
  <c r="L11"/>
  <c r="K11"/>
  <c r="J11"/>
  <c r="I11"/>
  <c r="H11"/>
  <c r="G11"/>
  <c r="F11"/>
  <c r="E11"/>
  <c r="C11"/>
  <c r="B11"/>
  <c r="J9"/>
  <c r="E9"/>
  <c r="B7"/>
  <c r="B5"/>
  <c r="B3"/>
  <c r="O22" i="6"/>
  <c r="N22"/>
  <c r="M22"/>
  <c r="L22"/>
  <c r="K22"/>
  <c r="J22"/>
  <c r="I22"/>
  <c r="H22"/>
  <c r="G22"/>
  <c r="F22"/>
  <c r="E22"/>
  <c r="C22"/>
  <c r="B22"/>
  <c r="O21"/>
  <c r="N21"/>
  <c r="M21"/>
  <c r="L21"/>
  <c r="K21"/>
  <c r="J21"/>
  <c r="I21"/>
  <c r="H21"/>
  <c r="G21"/>
  <c r="F21"/>
  <c r="E21"/>
  <c r="C21"/>
  <c r="B21"/>
  <c r="O20"/>
  <c r="N20"/>
  <c r="M20"/>
  <c r="L20"/>
  <c r="K20"/>
  <c r="J20"/>
  <c r="I20"/>
  <c r="H20"/>
  <c r="G20"/>
  <c r="F20"/>
  <c r="E20"/>
  <c r="C20"/>
  <c r="B20"/>
  <c r="O19"/>
  <c r="N19"/>
  <c r="M19"/>
  <c r="L19"/>
  <c r="K19"/>
  <c r="J19"/>
  <c r="I19"/>
  <c r="H19"/>
  <c r="G19"/>
  <c r="F19"/>
  <c r="E19"/>
  <c r="C19"/>
  <c r="B19"/>
  <c r="O18"/>
  <c r="N18"/>
  <c r="M18"/>
  <c r="L18"/>
  <c r="K18"/>
  <c r="J18"/>
  <c r="I18"/>
  <c r="H18"/>
  <c r="G18"/>
  <c r="F18"/>
  <c r="E18"/>
  <c r="C18"/>
  <c r="B18"/>
  <c r="O17"/>
  <c r="N17"/>
  <c r="M17"/>
  <c r="L17"/>
  <c r="K17"/>
  <c r="J17"/>
  <c r="I17"/>
  <c r="H17"/>
  <c r="G17"/>
  <c r="F17"/>
  <c r="E17"/>
  <c r="C17"/>
  <c r="B17"/>
  <c r="O16"/>
  <c r="N16"/>
  <c r="M16"/>
  <c r="L16"/>
  <c r="K16"/>
  <c r="J16"/>
  <c r="I16"/>
  <c r="H16"/>
  <c r="G16"/>
  <c r="F16"/>
  <c r="E16"/>
  <c r="C16"/>
  <c r="B16"/>
  <c r="O15"/>
  <c r="N15"/>
  <c r="M15"/>
  <c r="L15"/>
  <c r="K15"/>
  <c r="J15"/>
  <c r="I15"/>
  <c r="H15"/>
  <c r="G15"/>
  <c r="F15"/>
  <c r="E15"/>
  <c r="C15"/>
  <c r="B15"/>
  <c r="O14"/>
  <c r="N14"/>
  <c r="M14"/>
  <c r="L14"/>
  <c r="K14"/>
  <c r="J14"/>
  <c r="I14"/>
  <c r="H14"/>
  <c r="G14"/>
  <c r="F14"/>
  <c r="E14"/>
  <c r="C14"/>
  <c r="B14"/>
  <c r="O13"/>
  <c r="N13"/>
  <c r="M13"/>
  <c r="L13"/>
  <c r="K13"/>
  <c r="J13"/>
  <c r="I13"/>
  <c r="H13"/>
  <c r="G13"/>
  <c r="F13"/>
  <c r="E13"/>
  <c r="C13"/>
  <c r="B13"/>
  <c r="O12"/>
  <c r="N12"/>
  <c r="M12"/>
  <c r="L12"/>
  <c r="K12"/>
  <c r="J12"/>
  <c r="I12"/>
  <c r="H12"/>
  <c r="G12"/>
  <c r="F12"/>
  <c r="E12"/>
  <c r="C12"/>
  <c r="B12"/>
  <c r="O11"/>
  <c r="N11"/>
  <c r="M11"/>
  <c r="L11"/>
  <c r="K11"/>
  <c r="J11"/>
  <c r="I11"/>
  <c r="H11"/>
  <c r="G11"/>
  <c r="F11"/>
  <c r="E11"/>
  <c r="C11"/>
  <c r="B11"/>
  <c r="J9"/>
  <c r="E9"/>
  <c r="B7"/>
  <c r="B5"/>
  <c r="B3"/>
  <c r="J28" i="7"/>
  <c r="I28"/>
  <c r="H28"/>
  <c r="G28"/>
  <c r="F28"/>
  <c r="C28"/>
  <c r="B28"/>
  <c r="J27"/>
  <c r="I27"/>
  <c r="H27"/>
  <c r="G27"/>
  <c r="F27"/>
  <c r="C27"/>
  <c r="B27"/>
  <c r="J26"/>
  <c r="I26"/>
  <c r="H26"/>
  <c r="G26"/>
  <c r="F26"/>
  <c r="C26"/>
  <c r="B26"/>
  <c r="J25"/>
  <c r="I25"/>
  <c r="H25"/>
  <c r="G25"/>
  <c r="F25"/>
  <c r="C25"/>
  <c r="B25"/>
  <c r="J24"/>
  <c r="I24"/>
  <c r="H24"/>
  <c r="G24"/>
  <c r="F24"/>
  <c r="C24"/>
  <c r="B24"/>
  <c r="J23"/>
  <c r="I23"/>
  <c r="H23"/>
  <c r="G23"/>
  <c r="F23"/>
  <c r="C23"/>
  <c r="B23"/>
  <c r="J22"/>
  <c r="I22"/>
  <c r="H22"/>
  <c r="G22"/>
  <c r="F22"/>
  <c r="C22"/>
  <c r="B22"/>
  <c r="J21"/>
  <c r="I21"/>
  <c r="H21"/>
  <c r="G21"/>
  <c r="F21"/>
  <c r="C21"/>
  <c r="B21"/>
  <c r="J20"/>
  <c r="I20"/>
  <c r="H20"/>
  <c r="G20"/>
  <c r="F20"/>
  <c r="C20"/>
  <c r="B20"/>
  <c r="J19"/>
  <c r="I19"/>
  <c r="H19"/>
  <c r="G19"/>
  <c r="F19"/>
  <c r="C19"/>
  <c r="B19"/>
  <c r="J18"/>
  <c r="I18"/>
  <c r="H18"/>
  <c r="G18"/>
  <c r="F18"/>
  <c r="C18"/>
  <c r="B18"/>
  <c r="J17"/>
  <c r="I17"/>
  <c r="H17"/>
  <c r="G17"/>
  <c r="F17"/>
  <c r="C17"/>
  <c r="B17"/>
  <c r="J16"/>
  <c r="I16"/>
  <c r="H16"/>
  <c r="G16"/>
  <c r="F16"/>
  <c r="C16"/>
  <c r="B16"/>
  <c r="J15"/>
  <c r="I15"/>
  <c r="H15"/>
  <c r="G15"/>
  <c r="F15"/>
  <c r="C15"/>
  <c r="B15"/>
  <c r="J14"/>
  <c r="I14"/>
  <c r="H14"/>
  <c r="G14"/>
  <c r="F14"/>
  <c r="C14"/>
  <c r="B14"/>
  <c r="J13"/>
  <c r="I13"/>
  <c r="H13"/>
  <c r="G13"/>
  <c r="F13"/>
  <c r="C13"/>
  <c r="B13"/>
  <c r="J12"/>
  <c r="I12"/>
  <c r="H12"/>
  <c r="G12"/>
  <c r="F12"/>
  <c r="C12"/>
  <c r="B12"/>
  <c r="J11"/>
  <c r="I11"/>
  <c r="H11"/>
  <c r="G11"/>
  <c r="F11"/>
  <c r="C11"/>
  <c r="B11"/>
  <c r="F9"/>
  <c r="B7"/>
  <c r="B5"/>
  <c r="B3"/>
</calcChain>
</file>

<file path=xl/sharedStrings.xml><?xml version="1.0" encoding="utf-8"?>
<sst xmlns="http://schemas.openxmlformats.org/spreadsheetml/2006/main" count="98" uniqueCount="10">
  <si>
    <t>VÝSLEDKOVÁ  LISTINA</t>
  </si>
  <si>
    <t>Jméno</t>
  </si>
  <si>
    <t>Oddíl</t>
  </si>
  <si>
    <t>D</t>
  </si>
  <si>
    <t>A</t>
  </si>
  <si>
    <t>E</t>
  </si>
  <si>
    <t xml:space="preserve">Srážka </t>
  </si>
  <si>
    <t>Celkem</t>
  </si>
  <si>
    <t>CEL</t>
  </si>
  <si>
    <t>KEM</t>
  </si>
</sst>
</file>

<file path=xl/styles.xml><?xml version="1.0" encoding="utf-8"?>
<styleSheet xmlns="http://schemas.openxmlformats.org/spreadsheetml/2006/main">
  <numFmts count="1">
    <numFmt numFmtId="184" formatCode="0.000"/>
  </numFmts>
  <fonts count="8"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u/>
      <sz val="20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4" fontId="5" fillId="0" borderId="0" xfId="0" applyNumberFormat="1" applyFont="1"/>
    <xf numFmtId="14" fontId="6" fillId="0" borderId="0" xfId="0" applyNumberFormat="1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0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84" fontId="0" fillId="0" borderId="19" xfId="0" applyNumberFormat="1" applyFont="1" applyBorder="1"/>
    <xf numFmtId="184" fontId="0" fillId="0" borderId="20" xfId="0" applyNumberFormat="1" applyFont="1" applyBorder="1"/>
    <xf numFmtId="184" fontId="0" fillId="0" borderId="21" xfId="0" applyNumberFormat="1" applyFont="1" applyBorder="1"/>
    <xf numFmtId="184" fontId="7" fillId="0" borderId="1" xfId="0" applyNumberFormat="1" applyFont="1" applyBorder="1"/>
    <xf numFmtId="0" fontId="0" fillId="0" borderId="22" xfId="0" applyFont="1" applyBorder="1"/>
    <xf numFmtId="0" fontId="0" fillId="0" borderId="0" xfId="0" applyBorder="1"/>
    <xf numFmtId="0" fontId="0" fillId="0" borderId="23" xfId="0" applyBorder="1"/>
    <xf numFmtId="184" fontId="7" fillId="0" borderId="15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8" xfId="0" applyFont="1" applyBorder="1"/>
    <xf numFmtId="0" fontId="0" fillId="0" borderId="9" xfId="0" applyBorder="1"/>
    <xf numFmtId="0" fontId="0" fillId="0" borderId="26" xfId="0" applyBorder="1"/>
    <xf numFmtId="0" fontId="0" fillId="0" borderId="27" xfId="0" applyBorder="1"/>
    <xf numFmtId="184" fontId="0" fillId="0" borderId="12" xfId="0" applyNumberFormat="1" applyFont="1" applyBorder="1"/>
    <xf numFmtId="184" fontId="0" fillId="0" borderId="13" xfId="0" applyNumberFormat="1" applyFont="1" applyBorder="1"/>
    <xf numFmtId="184" fontId="0" fillId="0" borderId="28" xfId="0" applyNumberFormat="1" applyFont="1" applyBorder="1"/>
    <xf numFmtId="184" fontId="7" fillId="0" borderId="29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8" xfId="0" applyFont="1" applyBorder="1"/>
    <xf numFmtId="0" fontId="7" fillId="0" borderId="29" xfId="0" applyFont="1" applyBorder="1" applyAlignment="1">
      <alignment horizontal="center"/>
    </xf>
    <xf numFmtId="184" fontId="0" fillId="0" borderId="35" xfId="0" applyNumberFormat="1" applyFont="1" applyBorder="1"/>
    <xf numFmtId="184" fontId="7" fillId="0" borderId="22" xfId="0" applyNumberFormat="1" applyFont="1" applyBorder="1"/>
    <xf numFmtId="0" fontId="0" fillId="0" borderId="10" xfId="0" applyBorder="1"/>
    <xf numFmtId="0" fontId="0" fillId="0" borderId="11" xfId="0" applyBorder="1"/>
    <xf numFmtId="184" fontId="0" fillId="0" borderId="14" xfId="0" applyNumberFormat="1" applyFont="1" applyBorder="1"/>
    <xf numFmtId="184" fontId="7" fillId="0" borderId="8" xfId="0" applyNumberFormat="1" applyFont="1" applyBorder="1"/>
    <xf numFmtId="0" fontId="0" fillId="0" borderId="36" xfId="0" applyFont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184" fontId="0" fillId="0" borderId="40" xfId="0" applyNumberFormat="1" applyFont="1" applyBorder="1"/>
    <xf numFmtId="184" fontId="0" fillId="0" borderId="41" xfId="0" applyNumberFormat="1" applyFont="1" applyBorder="1"/>
    <xf numFmtId="184" fontId="0" fillId="0" borderId="42" xfId="0" applyNumberFormat="1" applyFont="1" applyBorder="1"/>
    <xf numFmtId="184" fontId="0" fillId="0" borderId="43" xfId="0" applyNumberFormat="1" applyFont="1" applyBorder="1"/>
    <xf numFmtId="184" fontId="7" fillId="0" borderId="36" xfId="0" applyNumberFormat="1" applyFont="1" applyBorder="1"/>
    <xf numFmtId="0" fontId="0" fillId="0" borderId="29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&#225;borsk&#253;%20poh&#225;r%202011\I.kat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&#225;borsk&#253;%20poh&#225;r%202011\II.kat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&#225;borsk&#253;%20poh&#225;r%202011\III.kat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&#225;borsk&#253;%20poh&#225;r%202011\IV.kat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&#225;borsk&#253;%20poh&#225;r%202011\V.kat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&#225;borsk&#253;%20poh&#225;r%202011\VI.kat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&#225;borsk&#253;%20poh&#225;r%202011\VII.kat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4.června 2011</v>
          </cell>
        </row>
        <row r="7">
          <cell r="B7" t="str">
            <v>1. kategorie</v>
          </cell>
        </row>
        <row r="9">
          <cell r="I9" t="str">
            <v>BN</v>
          </cell>
        </row>
        <row r="11">
          <cell r="B11" t="str">
            <v>Cao Karolína</v>
          </cell>
          <cell r="F11" t="str">
            <v xml:space="preserve">T. J.  Sokol Plzeň IV </v>
          </cell>
        </row>
        <row r="13">
          <cell r="B13" t="str">
            <v>Linhová Kristýna</v>
          </cell>
          <cell r="F13" t="str">
            <v>Bohemians Praha</v>
          </cell>
        </row>
        <row r="14">
          <cell r="B14" t="str">
            <v>Kleinová Kristýna</v>
          </cell>
          <cell r="F14" t="str">
            <v>TJ Sokol Hodkovičky Praha</v>
          </cell>
        </row>
        <row r="15">
          <cell r="B15" t="str">
            <v>Bublíková Karolína</v>
          </cell>
          <cell r="F15" t="str">
            <v>GSK Tábor</v>
          </cell>
        </row>
        <row r="16">
          <cell r="B16" t="str">
            <v>Prantlová Karolína</v>
          </cell>
          <cell r="F16" t="str">
            <v xml:space="preserve">T. J.  Sokol Plzeň IV </v>
          </cell>
        </row>
        <row r="18">
          <cell r="B18" t="str">
            <v>Kubíčková Sabina</v>
          </cell>
          <cell r="F18" t="str">
            <v>RG Proactive Milevsko</v>
          </cell>
        </row>
        <row r="19">
          <cell r="B19" t="str">
            <v>Dolejší Veronika</v>
          </cell>
          <cell r="F19" t="str">
            <v>SK Jihlava</v>
          </cell>
        </row>
        <row r="21">
          <cell r="B21" t="str">
            <v>Carmanová Isabella</v>
          </cell>
          <cell r="F21" t="str">
            <v>Bohemians Praha</v>
          </cell>
        </row>
        <row r="22">
          <cell r="B22" t="str">
            <v>Suchomanová Jessika</v>
          </cell>
          <cell r="F22" t="str">
            <v>MG Rumburk</v>
          </cell>
        </row>
        <row r="23">
          <cell r="B23" t="str">
            <v>Gabrielová Tarja</v>
          </cell>
          <cell r="F23" t="str">
            <v>TJ Sokol Hodkovičky Praha</v>
          </cell>
        </row>
        <row r="24">
          <cell r="B24" t="str">
            <v>Kutišová Tereza</v>
          </cell>
          <cell r="F24" t="str">
            <v>RG Proactive Milevsko</v>
          </cell>
        </row>
        <row r="25">
          <cell r="B25" t="str">
            <v>Kotašková Natálie</v>
          </cell>
          <cell r="F25" t="str">
            <v>RG Proactive Milevsko</v>
          </cell>
        </row>
        <row r="27">
          <cell r="B27" t="str">
            <v>Sieberová Caroline</v>
          </cell>
          <cell r="F27" t="str">
            <v>MG Rumburk</v>
          </cell>
        </row>
        <row r="29">
          <cell r="B29" t="str">
            <v>Šiková Lucie</v>
          </cell>
          <cell r="F29" t="str">
            <v>GSK Tábor</v>
          </cell>
        </row>
        <row r="30">
          <cell r="B30" t="str">
            <v>Rašínová Jana</v>
          </cell>
          <cell r="F30" t="str">
            <v>MG Rumburk</v>
          </cell>
        </row>
        <row r="31">
          <cell r="B31" t="str">
            <v>Hamříková Anna</v>
          </cell>
          <cell r="F31" t="str">
            <v>Bohemians Praha</v>
          </cell>
        </row>
        <row r="32">
          <cell r="B32" t="str">
            <v>Dohnalová Linda</v>
          </cell>
          <cell r="F32" t="str">
            <v>GSK Tábor</v>
          </cell>
        </row>
        <row r="33">
          <cell r="B33" t="str">
            <v>Houdová Linda</v>
          </cell>
          <cell r="F33" t="str">
            <v>RG Proactive Milevsko</v>
          </cell>
        </row>
      </sheetData>
      <sheetData sheetId="1">
        <row r="3">
          <cell r="I3">
            <v>0.6</v>
          </cell>
          <cell r="N3">
            <v>4.9999999999999982</v>
          </cell>
          <cell r="S3">
            <v>5.75</v>
          </cell>
          <cell r="U3">
            <v>11.349999999999998</v>
          </cell>
        </row>
        <row r="5">
          <cell r="I5">
            <v>0.35</v>
          </cell>
          <cell r="N5">
            <v>5.1500000000000012</v>
          </cell>
          <cell r="S5">
            <v>5.799999999999998</v>
          </cell>
          <cell r="U5">
            <v>11.299999999999999</v>
          </cell>
        </row>
        <row r="6">
          <cell r="I6">
            <v>0.57499999999999996</v>
          </cell>
          <cell r="N6">
            <v>5.7500000000000009</v>
          </cell>
          <cell r="S6">
            <v>6.4000000000000012</v>
          </cell>
          <cell r="U6">
            <v>12.725000000000001</v>
          </cell>
        </row>
        <row r="7">
          <cell r="I7">
            <v>0.4</v>
          </cell>
          <cell r="N7">
            <v>5.7</v>
          </cell>
          <cell r="S7">
            <v>6.8000000000000007</v>
          </cell>
          <cell r="U7">
            <v>12.900000000000002</v>
          </cell>
        </row>
        <row r="8">
          <cell r="I8">
            <v>0.7</v>
          </cell>
          <cell r="N8">
            <v>5.7499999999999991</v>
          </cell>
          <cell r="S8">
            <v>6.8499999999999988</v>
          </cell>
          <cell r="U8">
            <v>13.299999999999997</v>
          </cell>
        </row>
        <row r="10">
          <cell r="I10">
            <v>0.7</v>
          </cell>
          <cell r="N10">
            <v>6.1999999999999993</v>
          </cell>
          <cell r="S10">
            <v>6.9499999999999984</v>
          </cell>
          <cell r="U10">
            <v>13.849999999999998</v>
          </cell>
        </row>
        <row r="11">
          <cell r="I11">
            <v>0.77500000000000002</v>
          </cell>
          <cell r="N11">
            <v>6</v>
          </cell>
          <cell r="S11">
            <v>7.0499999999999989</v>
          </cell>
          <cell r="U11">
            <v>13.824999999999999</v>
          </cell>
        </row>
        <row r="13">
          <cell r="I13">
            <v>0.625</v>
          </cell>
          <cell r="N13">
            <v>6.25</v>
          </cell>
          <cell r="S13">
            <v>7.2500000000000018</v>
          </cell>
          <cell r="U13">
            <v>14.125000000000002</v>
          </cell>
        </row>
        <row r="14">
          <cell r="I14">
            <v>0.5</v>
          </cell>
          <cell r="N14">
            <v>5.0999999999999996</v>
          </cell>
          <cell r="S14">
            <v>6.8000000000000007</v>
          </cell>
          <cell r="U14">
            <v>12.4</v>
          </cell>
        </row>
        <row r="15">
          <cell r="I15">
            <v>0.9</v>
          </cell>
          <cell r="N15">
            <v>6.45</v>
          </cell>
          <cell r="S15">
            <v>6.9000000000000012</v>
          </cell>
          <cell r="U15">
            <v>14.250000000000002</v>
          </cell>
        </row>
        <row r="16">
          <cell r="I16">
            <v>1.1000000000000001</v>
          </cell>
          <cell r="N16">
            <v>6.4499999999999993</v>
          </cell>
          <cell r="S16">
            <v>7.4499999999999975</v>
          </cell>
          <cell r="U16">
            <v>14.999999999999996</v>
          </cell>
        </row>
        <row r="17">
          <cell r="I17">
            <v>0.72499999999999998</v>
          </cell>
          <cell r="N17">
            <v>5.6</v>
          </cell>
          <cell r="S17">
            <v>6.9499999999999993</v>
          </cell>
          <cell r="U17">
            <v>13.274999999999999</v>
          </cell>
        </row>
        <row r="19">
          <cell r="I19">
            <v>0.375</v>
          </cell>
          <cell r="N19">
            <v>5.3000000000000007</v>
          </cell>
          <cell r="S19">
            <v>6.450000000000002</v>
          </cell>
          <cell r="U19">
            <v>12.125000000000004</v>
          </cell>
        </row>
        <row r="21">
          <cell r="I21">
            <v>0.375</v>
          </cell>
          <cell r="N21">
            <v>5.5500000000000007</v>
          </cell>
          <cell r="S21">
            <v>6.0500000000000007</v>
          </cell>
          <cell r="U21">
            <v>11.975000000000001</v>
          </cell>
        </row>
        <row r="22">
          <cell r="I22">
            <v>0.375</v>
          </cell>
          <cell r="N22">
            <v>4.8499999999999988</v>
          </cell>
          <cell r="S22">
            <v>6.5</v>
          </cell>
          <cell r="U22">
            <v>11.724999999999998</v>
          </cell>
        </row>
        <row r="23">
          <cell r="I23">
            <v>0.55000000000000004</v>
          </cell>
          <cell r="N23">
            <v>5.0499999999999989</v>
          </cell>
          <cell r="S23">
            <v>6.5500000000000007</v>
          </cell>
          <cell r="U23">
            <v>12.149999999999999</v>
          </cell>
        </row>
        <row r="24">
          <cell r="I24">
            <v>0.17499999999999999</v>
          </cell>
          <cell r="N24">
            <v>5.25</v>
          </cell>
          <cell r="S24">
            <v>5.1999999999999993</v>
          </cell>
          <cell r="U24">
            <v>10.625</v>
          </cell>
        </row>
        <row r="25">
          <cell r="I25">
            <v>0.4</v>
          </cell>
          <cell r="N25">
            <v>5</v>
          </cell>
          <cell r="S25">
            <v>6.2500000000000009</v>
          </cell>
          <cell r="U25">
            <v>11.650000000000002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4.června 2011</v>
          </cell>
        </row>
        <row r="7">
          <cell r="B7" t="str">
            <v>2. kategorie</v>
          </cell>
        </row>
        <row r="9">
          <cell r="I9" t="str">
            <v>BN</v>
          </cell>
          <cell r="N9" t="str">
            <v>Libovolné náčiní</v>
          </cell>
        </row>
        <row r="11">
          <cell r="B11" t="str">
            <v>Laláková Linda</v>
          </cell>
          <cell r="F11" t="str">
            <v>RG Proactive Milevsko</v>
          </cell>
        </row>
        <row r="12">
          <cell r="B12" t="str">
            <v>Lorenzová Natálie</v>
          </cell>
          <cell r="F12" t="str">
            <v>Bohemians Praha</v>
          </cell>
        </row>
        <row r="13">
          <cell r="B13" t="str">
            <v>Bachmanová Simona</v>
          </cell>
          <cell r="F13" t="str">
            <v>GSK Ústí n. Labem</v>
          </cell>
        </row>
        <row r="14">
          <cell r="B14" t="str">
            <v>Hřídelová Eva</v>
          </cell>
          <cell r="F14" t="str">
            <v>SK Triumf Praha</v>
          </cell>
        </row>
        <row r="15">
          <cell r="B15" t="str">
            <v>Zítková Karolína</v>
          </cell>
          <cell r="F15" t="str">
            <v>GSK Tábor</v>
          </cell>
        </row>
        <row r="17">
          <cell r="B17" t="str">
            <v>Němečková Vivien</v>
          </cell>
          <cell r="F17" t="str">
            <v>RG Proactive Milevsko</v>
          </cell>
        </row>
        <row r="19">
          <cell r="B19" t="str">
            <v>Ježková Lenka</v>
          </cell>
          <cell r="F19" t="str">
            <v>SK Triumf Praha</v>
          </cell>
        </row>
        <row r="20">
          <cell r="B20" t="str">
            <v>Šímová Kateřina</v>
          </cell>
          <cell r="F20" t="str">
            <v>GSK Ústí n. Labem</v>
          </cell>
        </row>
        <row r="21">
          <cell r="B21" t="str">
            <v>Rambousková Linda</v>
          </cell>
          <cell r="F21" t="str">
            <v>GSK Tábor</v>
          </cell>
        </row>
        <row r="22">
          <cell r="B22" t="str">
            <v>Vraspírová Janet</v>
          </cell>
          <cell r="F22" t="str">
            <v>SK Jihlava</v>
          </cell>
        </row>
        <row r="24">
          <cell r="B24" t="str">
            <v>Minksová Kateřina</v>
          </cell>
          <cell r="F24" t="str">
            <v>TJ Sokol Hodkovičky Praha</v>
          </cell>
        </row>
        <row r="25">
          <cell r="B25" t="str">
            <v>Kocourová Adéla</v>
          </cell>
          <cell r="F25" t="str">
            <v>Jablonecn.N. Sportcentrum</v>
          </cell>
        </row>
      </sheetData>
      <sheetData sheetId="1">
        <row r="3">
          <cell r="I3">
            <v>0.27500000000000002</v>
          </cell>
          <cell r="N3">
            <v>4.75</v>
          </cell>
          <cell r="S3">
            <v>6.1500000000000021</v>
          </cell>
          <cell r="U3">
            <v>11.175000000000002</v>
          </cell>
        </row>
        <row r="4">
          <cell r="I4">
            <v>0.9</v>
          </cell>
          <cell r="N4">
            <v>5.1499999999999995</v>
          </cell>
          <cell r="S4">
            <v>5.6499999999999995</v>
          </cell>
          <cell r="U4">
            <v>11.7</v>
          </cell>
          <cell r="V4">
            <v>22.875</v>
          </cell>
        </row>
        <row r="5">
          <cell r="I5">
            <v>0.85</v>
          </cell>
          <cell r="N5">
            <v>6.4500000000000011</v>
          </cell>
          <cell r="S5">
            <v>7.5499999999999989</v>
          </cell>
          <cell r="U5">
            <v>14.85</v>
          </cell>
        </row>
        <row r="6">
          <cell r="I6">
            <v>1.925</v>
          </cell>
          <cell r="N6">
            <v>7</v>
          </cell>
          <cell r="S6">
            <v>7.1000000000000005</v>
          </cell>
          <cell r="U6">
            <v>16.025000000000002</v>
          </cell>
          <cell r="V6">
            <v>30.875</v>
          </cell>
        </row>
        <row r="7">
          <cell r="I7">
            <v>0.625</v>
          </cell>
          <cell r="N7">
            <v>6.3999999999999995</v>
          </cell>
          <cell r="S7">
            <v>6.75</v>
          </cell>
          <cell r="U7">
            <v>13.774999999999999</v>
          </cell>
        </row>
        <row r="8">
          <cell r="I8">
            <v>2.125</v>
          </cell>
          <cell r="N8">
            <v>6.6999999999999993</v>
          </cell>
          <cell r="S8">
            <v>6.3000000000000016</v>
          </cell>
          <cell r="U8">
            <v>15.125</v>
          </cell>
          <cell r="V8">
            <v>28.9</v>
          </cell>
        </row>
        <row r="9">
          <cell r="I9">
            <v>0.47500000000000003</v>
          </cell>
          <cell r="N9">
            <v>4.7999999999999989</v>
          </cell>
          <cell r="S9">
            <v>5.9499999999999975</v>
          </cell>
          <cell r="U9">
            <v>11.224999999999996</v>
          </cell>
        </row>
        <row r="10">
          <cell r="I10">
            <v>1.2250000000000001</v>
          </cell>
          <cell r="N10">
            <v>6.1499999999999986</v>
          </cell>
          <cell r="S10">
            <v>6.2499999999999991</v>
          </cell>
          <cell r="U10">
            <v>13.624999999999996</v>
          </cell>
          <cell r="V10">
            <v>24.849999999999994</v>
          </cell>
        </row>
        <row r="11">
          <cell r="I11">
            <v>0.3</v>
          </cell>
          <cell r="N11">
            <v>5.8999999999999995</v>
          </cell>
          <cell r="S11">
            <v>5.5000000000000018</v>
          </cell>
          <cell r="U11">
            <v>11.700000000000001</v>
          </cell>
        </row>
        <row r="12">
          <cell r="I12">
            <v>1.075</v>
          </cell>
          <cell r="N12">
            <v>5.75</v>
          </cell>
          <cell r="S12">
            <v>5.3000000000000007</v>
          </cell>
          <cell r="U12">
            <v>12.125</v>
          </cell>
          <cell r="V12">
            <v>23.825000000000003</v>
          </cell>
        </row>
        <row r="15">
          <cell r="I15">
            <v>0.92500000000000004</v>
          </cell>
          <cell r="N15">
            <v>6</v>
          </cell>
          <cell r="S15">
            <v>7</v>
          </cell>
          <cell r="U15">
            <v>13.925000000000001</v>
          </cell>
        </row>
        <row r="16">
          <cell r="I16">
            <v>1.575</v>
          </cell>
          <cell r="N16">
            <v>6.5500000000000007</v>
          </cell>
          <cell r="S16">
            <v>6.4499999999999993</v>
          </cell>
          <cell r="U16">
            <v>14.574999999999999</v>
          </cell>
          <cell r="V16">
            <v>28.5</v>
          </cell>
        </row>
        <row r="19">
          <cell r="I19">
            <v>0.375</v>
          </cell>
          <cell r="N19">
            <v>5.25</v>
          </cell>
          <cell r="S19">
            <v>6.2999999999999989</v>
          </cell>
          <cell r="U19">
            <v>11.924999999999999</v>
          </cell>
        </row>
        <row r="20">
          <cell r="I20">
            <v>0.7</v>
          </cell>
          <cell r="N20">
            <v>5.4000000000000012</v>
          </cell>
          <cell r="S20">
            <v>5</v>
          </cell>
          <cell r="U20">
            <v>11.100000000000001</v>
          </cell>
          <cell r="V20">
            <v>23.024999999999999</v>
          </cell>
        </row>
        <row r="21">
          <cell r="I21">
            <v>0.375</v>
          </cell>
          <cell r="N21">
            <v>5.1500000000000012</v>
          </cell>
          <cell r="S21">
            <v>6.1499999999999995</v>
          </cell>
          <cell r="U21">
            <v>11.675000000000001</v>
          </cell>
        </row>
        <row r="22">
          <cell r="I22">
            <v>1.125</v>
          </cell>
          <cell r="N22">
            <v>6.0499999999999989</v>
          </cell>
          <cell r="S22">
            <v>5.65</v>
          </cell>
          <cell r="U22">
            <v>12.824999999999999</v>
          </cell>
          <cell r="V22">
            <v>24.5</v>
          </cell>
        </row>
        <row r="23">
          <cell r="I23">
            <v>0.47499999999999998</v>
          </cell>
          <cell r="N23">
            <v>5.9</v>
          </cell>
          <cell r="S23">
            <v>6.4</v>
          </cell>
          <cell r="U23">
            <v>12.775</v>
          </cell>
        </row>
        <row r="24">
          <cell r="I24">
            <v>1.4</v>
          </cell>
          <cell r="N24">
            <v>5.4499999999999993</v>
          </cell>
          <cell r="S24">
            <v>5.1999999999999993</v>
          </cell>
          <cell r="T24">
            <v>0.2</v>
          </cell>
          <cell r="U24">
            <v>11.85</v>
          </cell>
          <cell r="V24">
            <v>24.625</v>
          </cell>
        </row>
        <row r="25">
          <cell r="I25">
            <v>0.8</v>
          </cell>
          <cell r="N25">
            <v>5.05</v>
          </cell>
          <cell r="S25">
            <v>6.3500000000000005</v>
          </cell>
          <cell r="U25">
            <v>12.2</v>
          </cell>
        </row>
        <row r="26">
          <cell r="I26">
            <v>1.325</v>
          </cell>
          <cell r="N26">
            <v>6.0000000000000009</v>
          </cell>
          <cell r="S26">
            <v>6.1</v>
          </cell>
          <cell r="U26">
            <v>13.425000000000001</v>
          </cell>
          <cell r="V26">
            <v>25.625</v>
          </cell>
        </row>
        <row r="29">
          <cell r="I29">
            <v>0.8</v>
          </cell>
          <cell r="N29">
            <v>6.5999999999999988</v>
          </cell>
          <cell r="S29">
            <v>6.5999999999999988</v>
          </cell>
          <cell r="U29">
            <v>13.999999999999996</v>
          </cell>
        </row>
        <row r="30">
          <cell r="I30">
            <v>1.8</v>
          </cell>
          <cell r="N30">
            <v>6.5500000000000025</v>
          </cell>
          <cell r="S30">
            <v>6.8000000000000007</v>
          </cell>
          <cell r="U30">
            <v>15.150000000000004</v>
          </cell>
          <cell r="V30">
            <v>29.15</v>
          </cell>
        </row>
        <row r="31">
          <cell r="I31">
            <v>0.72500000000000009</v>
          </cell>
          <cell r="N31">
            <v>5.7</v>
          </cell>
          <cell r="S31">
            <v>6.55</v>
          </cell>
          <cell r="U31">
            <v>12.975000000000001</v>
          </cell>
        </row>
        <row r="32">
          <cell r="I32">
            <v>1.9499999999999997</v>
          </cell>
          <cell r="N32">
            <v>6.5500000000000007</v>
          </cell>
          <cell r="S32">
            <v>6.45</v>
          </cell>
          <cell r="U32">
            <v>14.95</v>
          </cell>
          <cell r="V32">
            <v>27.925000000000001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4.června 2011</v>
          </cell>
        </row>
        <row r="7">
          <cell r="B7" t="str">
            <v>3. kategorie</v>
          </cell>
        </row>
        <row r="9">
          <cell r="I9" t="str">
            <v>BN</v>
          </cell>
          <cell r="N9" t="str">
            <v>Libovolné náčiní</v>
          </cell>
        </row>
        <row r="11">
          <cell r="B11" t="str">
            <v>Picková Žofie</v>
          </cell>
          <cell r="F11" t="str">
            <v>GSK Ústí n. Labem</v>
          </cell>
        </row>
        <row r="12">
          <cell r="B12" t="str">
            <v>Minková Barbora</v>
          </cell>
          <cell r="F12" t="str">
            <v>Bohemians Praha</v>
          </cell>
        </row>
        <row r="14">
          <cell r="B14" t="str">
            <v>Tamchynová Klára</v>
          </cell>
          <cell r="F14" t="str">
            <v>TJ Slavia Karlovy Vary</v>
          </cell>
        </row>
        <row r="15">
          <cell r="B15" t="str">
            <v>Schulzová Veronika</v>
          </cell>
          <cell r="F15" t="str">
            <v>TJ Slavoj Plzeň</v>
          </cell>
        </row>
        <row r="16">
          <cell r="B16" t="str">
            <v>Ďurkechová Nina</v>
          </cell>
          <cell r="F16" t="str">
            <v>SK Triumf Praha</v>
          </cell>
        </row>
        <row r="17">
          <cell r="B17" t="str">
            <v>Vostatková Karolína</v>
          </cell>
          <cell r="F17" t="str">
            <v>SC 80 Chomutov</v>
          </cell>
        </row>
        <row r="18">
          <cell r="B18" t="str">
            <v>Syslová Karolína</v>
          </cell>
          <cell r="F18" t="str">
            <v>Jablonec n. N. Sportcentrum</v>
          </cell>
        </row>
        <row r="20">
          <cell r="B20" t="str">
            <v>Kučerová Johanka</v>
          </cell>
          <cell r="F20" t="str">
            <v>TJ Spartak Přerov</v>
          </cell>
        </row>
        <row r="21">
          <cell r="B21" t="str">
            <v>Ladmanová Anna</v>
          </cell>
          <cell r="F21" t="str">
            <v>Bohemians Praha</v>
          </cell>
        </row>
        <row r="23">
          <cell r="B23" t="str">
            <v>Buřičová Pavla</v>
          </cell>
          <cell r="F23" t="str">
            <v>GSK Tábor</v>
          </cell>
        </row>
        <row r="24">
          <cell r="B24" t="str">
            <v>Hejduková Denisa</v>
          </cell>
          <cell r="F24" t="str">
            <v>SK Jihlava</v>
          </cell>
        </row>
        <row r="25">
          <cell r="B25" t="str">
            <v>Ležáková Adéla</v>
          </cell>
          <cell r="F25" t="str">
            <v>GSK Tábor</v>
          </cell>
        </row>
      </sheetData>
      <sheetData sheetId="1">
        <row r="3">
          <cell r="I3">
            <v>1.0249999999999999</v>
          </cell>
          <cell r="N3">
            <v>6.2499999999999991</v>
          </cell>
          <cell r="S3">
            <v>7.15</v>
          </cell>
          <cell r="U3">
            <v>14.424999999999999</v>
          </cell>
        </row>
        <row r="4">
          <cell r="I4">
            <v>2.5999999999999996</v>
          </cell>
          <cell r="N4">
            <v>6.8500000000000005</v>
          </cell>
          <cell r="S4">
            <v>6.9500000000000011</v>
          </cell>
          <cell r="U4">
            <v>16.399999999999999</v>
          </cell>
          <cell r="V4">
            <v>30.824999999999996</v>
          </cell>
        </row>
        <row r="5">
          <cell r="I5">
            <v>0.92500000000000004</v>
          </cell>
          <cell r="N5">
            <v>6.0000000000000009</v>
          </cell>
          <cell r="S5">
            <v>6.9</v>
          </cell>
          <cell r="U5">
            <v>13.825000000000001</v>
          </cell>
        </row>
        <row r="6">
          <cell r="I6">
            <v>2.125</v>
          </cell>
          <cell r="N6">
            <v>6.3499999999999988</v>
          </cell>
          <cell r="S6">
            <v>6.3000000000000016</v>
          </cell>
          <cell r="U6">
            <v>14.774999999999999</v>
          </cell>
          <cell r="V6">
            <v>28.6</v>
          </cell>
        </row>
        <row r="9">
          <cell r="I9">
            <v>0.95</v>
          </cell>
          <cell r="N9">
            <v>5.9000000000000021</v>
          </cell>
          <cell r="S9">
            <v>6.7000000000000011</v>
          </cell>
          <cell r="U9">
            <v>13.550000000000004</v>
          </cell>
        </row>
        <row r="10">
          <cell r="I10">
            <v>1.625</v>
          </cell>
          <cell r="N10">
            <v>6.2999999999999989</v>
          </cell>
          <cell r="S10">
            <v>6.1999999999999993</v>
          </cell>
          <cell r="U10">
            <v>14.124999999999998</v>
          </cell>
          <cell r="V10">
            <v>27.675000000000004</v>
          </cell>
        </row>
        <row r="11">
          <cell r="I11">
            <v>0.67500000000000004</v>
          </cell>
          <cell r="N11">
            <v>5.2000000000000011</v>
          </cell>
          <cell r="S11">
            <v>5.8</v>
          </cell>
          <cell r="U11">
            <v>11.675000000000001</v>
          </cell>
        </row>
        <row r="12">
          <cell r="I12">
            <v>1.1499999999999999</v>
          </cell>
          <cell r="N12">
            <v>6.15</v>
          </cell>
          <cell r="S12">
            <v>6.0000000000000009</v>
          </cell>
          <cell r="U12">
            <v>13.3</v>
          </cell>
          <cell r="V12">
            <v>24.975000000000001</v>
          </cell>
        </row>
        <row r="13">
          <cell r="I13">
            <v>1.2250000000000001</v>
          </cell>
          <cell r="N13">
            <v>5.25</v>
          </cell>
          <cell r="S13">
            <v>6.4500000000000011</v>
          </cell>
          <cell r="U13">
            <v>12.925000000000001</v>
          </cell>
        </row>
        <row r="14">
          <cell r="I14">
            <v>1.7749999999999999</v>
          </cell>
          <cell r="N14">
            <v>6.4500000000000011</v>
          </cell>
          <cell r="S14">
            <v>6.45</v>
          </cell>
          <cell r="U14">
            <v>14.675000000000001</v>
          </cell>
          <cell r="V14">
            <v>27.6</v>
          </cell>
        </row>
        <row r="15">
          <cell r="I15">
            <v>1.125</v>
          </cell>
          <cell r="N15">
            <v>6.1999999999999993</v>
          </cell>
          <cell r="S15">
            <v>6.5000000000000009</v>
          </cell>
          <cell r="U15">
            <v>13.824999999999999</v>
          </cell>
        </row>
        <row r="16">
          <cell r="I16">
            <v>1.6749999999999998</v>
          </cell>
          <cell r="N16">
            <v>6.25</v>
          </cell>
          <cell r="S16">
            <v>6.65</v>
          </cell>
          <cell r="U16">
            <v>14.574999999999999</v>
          </cell>
          <cell r="V16">
            <v>28.4</v>
          </cell>
        </row>
        <row r="17">
          <cell r="I17">
            <v>0.82499999999999996</v>
          </cell>
          <cell r="N17">
            <v>5.5500000000000025</v>
          </cell>
          <cell r="S17">
            <v>6</v>
          </cell>
          <cell r="U17">
            <v>12.375000000000004</v>
          </cell>
        </row>
        <row r="18">
          <cell r="I18">
            <v>1.9750000000000001</v>
          </cell>
          <cell r="N18">
            <v>6.25</v>
          </cell>
          <cell r="S18">
            <v>6.4999999999999982</v>
          </cell>
          <cell r="U18">
            <v>14.724999999999998</v>
          </cell>
          <cell r="V18">
            <v>27.1</v>
          </cell>
        </row>
        <row r="21">
          <cell r="I21">
            <v>0.75</v>
          </cell>
          <cell r="N21">
            <v>5.6499999999999995</v>
          </cell>
          <cell r="S21">
            <v>6.950000000000002</v>
          </cell>
          <cell r="U21">
            <v>13.350000000000001</v>
          </cell>
        </row>
        <row r="22">
          <cell r="I22">
            <v>2.0499999999999998</v>
          </cell>
          <cell r="N22">
            <v>6.2</v>
          </cell>
          <cell r="S22">
            <v>6.1000000000000005</v>
          </cell>
          <cell r="U22">
            <v>14.350000000000001</v>
          </cell>
          <cell r="V22">
            <v>27.700000000000003</v>
          </cell>
        </row>
        <row r="23">
          <cell r="I23">
            <v>1.425</v>
          </cell>
          <cell r="N23">
            <v>6.2500000000000018</v>
          </cell>
          <cell r="S23">
            <v>7.3500000000000005</v>
          </cell>
          <cell r="U23">
            <v>15.025000000000002</v>
          </cell>
        </row>
        <row r="24">
          <cell r="I24">
            <v>2.3250000000000002</v>
          </cell>
          <cell r="N24">
            <v>6.9999999999999991</v>
          </cell>
          <cell r="S24">
            <v>6.8000000000000007</v>
          </cell>
          <cell r="U24">
            <v>16.125</v>
          </cell>
          <cell r="V24">
            <v>31.150000000000002</v>
          </cell>
        </row>
        <row r="27">
          <cell r="I27">
            <v>0.95000000000000007</v>
          </cell>
          <cell r="N27">
            <v>6.1999999999999993</v>
          </cell>
          <cell r="S27">
            <v>6.95</v>
          </cell>
          <cell r="U27">
            <v>14.1</v>
          </cell>
        </row>
        <row r="28">
          <cell r="I28">
            <v>2.0499999999999998</v>
          </cell>
          <cell r="N28">
            <v>6.4</v>
          </cell>
          <cell r="S28">
            <v>6.65</v>
          </cell>
          <cell r="U28">
            <v>15.1</v>
          </cell>
          <cell r="V28">
            <v>29.2</v>
          </cell>
        </row>
        <row r="29">
          <cell r="I29">
            <v>0.82499999999999996</v>
          </cell>
          <cell r="N29">
            <v>5.85</v>
          </cell>
          <cell r="S29">
            <v>6.65</v>
          </cell>
          <cell r="U29">
            <v>13.324999999999999</v>
          </cell>
        </row>
        <row r="30">
          <cell r="I30">
            <v>2.5</v>
          </cell>
          <cell r="N30">
            <v>6.8000000000000016</v>
          </cell>
          <cell r="S30">
            <v>6.7000000000000011</v>
          </cell>
          <cell r="U30">
            <v>16</v>
          </cell>
          <cell r="V30">
            <v>29.324999999999999</v>
          </cell>
        </row>
        <row r="31">
          <cell r="I31">
            <v>0.25</v>
          </cell>
          <cell r="N31">
            <v>5.9</v>
          </cell>
          <cell r="S31">
            <v>5.35</v>
          </cell>
          <cell r="U31">
            <v>11.5</v>
          </cell>
        </row>
        <row r="32">
          <cell r="I32">
            <v>0.625</v>
          </cell>
          <cell r="N32">
            <v>5.6</v>
          </cell>
          <cell r="S32">
            <v>5.2000000000000011</v>
          </cell>
          <cell r="T32">
            <v>0.2</v>
          </cell>
          <cell r="U32">
            <v>11.225000000000001</v>
          </cell>
          <cell r="V32">
            <v>22.725000000000001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4.června 2011</v>
          </cell>
        </row>
        <row r="7">
          <cell r="B7" t="str">
            <v>4. kategorie</v>
          </cell>
        </row>
        <row r="9">
          <cell r="I9" t="str">
            <v>BN</v>
          </cell>
          <cell r="N9" t="str">
            <v>Libovolné náčiní</v>
          </cell>
        </row>
        <row r="12">
          <cell r="B12" t="str">
            <v>Smítková Karolína</v>
          </cell>
          <cell r="F12" t="str">
            <v>SC 80 Chomutov</v>
          </cell>
        </row>
        <row r="13">
          <cell r="B13" t="str">
            <v>Přibylová Natálie</v>
          </cell>
          <cell r="F13" t="str">
            <v>TJ Sokol Milevsko</v>
          </cell>
        </row>
        <row r="14">
          <cell r="B14" t="str">
            <v>Moravcová Barbora</v>
          </cell>
          <cell r="F14" t="str">
            <v>Jablonec n. N. Sportcentrum</v>
          </cell>
        </row>
        <row r="15">
          <cell r="B15" t="str">
            <v>Krausová Kristýna</v>
          </cell>
          <cell r="F15" t="str">
            <v>GSK Tábor</v>
          </cell>
        </row>
        <row r="16">
          <cell r="B16" t="str">
            <v>Malinová Lenka</v>
          </cell>
          <cell r="F16" t="str">
            <v>TJ Slavoj Plzeň</v>
          </cell>
        </row>
        <row r="17">
          <cell r="B17" t="str">
            <v>Králová Eliška</v>
          </cell>
          <cell r="F17" t="str">
            <v>Slavia SK Rapid Plzeň</v>
          </cell>
        </row>
        <row r="18">
          <cell r="B18" t="str">
            <v>Toušová Lucie</v>
          </cell>
          <cell r="F18" t="str">
            <v>GSK Ústí n. Labem</v>
          </cell>
        </row>
        <row r="19">
          <cell r="B19" t="str">
            <v>Křížová Natálie</v>
          </cell>
          <cell r="F19" t="str">
            <v>RG Proactive Milevsko</v>
          </cell>
        </row>
        <row r="21">
          <cell r="B21" t="str">
            <v>Kučerová Natálie</v>
          </cell>
          <cell r="F21" t="str">
            <v>GSK Tábor</v>
          </cell>
        </row>
        <row r="22">
          <cell r="B22" t="str">
            <v>Vodičková Milena</v>
          </cell>
          <cell r="F22" t="str">
            <v>TJ Sokol Hodkovičky Praha</v>
          </cell>
        </row>
        <row r="23">
          <cell r="B23" t="str">
            <v>Uvírová Magdaléna</v>
          </cell>
          <cell r="F23" t="str">
            <v>TJ Spartak Přerov</v>
          </cell>
        </row>
      </sheetData>
      <sheetData sheetId="1">
        <row r="5">
          <cell r="I5">
            <v>0.82499999999999996</v>
          </cell>
          <cell r="N5">
            <v>5.85</v>
          </cell>
          <cell r="S5">
            <v>6.2000000000000011</v>
          </cell>
          <cell r="U5">
            <v>12.875</v>
          </cell>
        </row>
        <row r="6">
          <cell r="I6">
            <v>1.95</v>
          </cell>
          <cell r="N6">
            <v>6.2000000000000011</v>
          </cell>
          <cell r="S6">
            <v>6.1</v>
          </cell>
          <cell r="U6">
            <v>14.25</v>
          </cell>
          <cell r="V6">
            <v>27.125</v>
          </cell>
        </row>
        <row r="7">
          <cell r="I7">
            <v>0.77500000000000002</v>
          </cell>
          <cell r="N7">
            <v>5.6</v>
          </cell>
          <cell r="S7">
            <v>6.599999999999997</v>
          </cell>
          <cell r="U7">
            <v>12.974999999999998</v>
          </cell>
        </row>
        <row r="8">
          <cell r="I8">
            <v>1.3</v>
          </cell>
          <cell r="N8">
            <v>6.2499999999999991</v>
          </cell>
          <cell r="S8">
            <v>6.2500000000000009</v>
          </cell>
          <cell r="U8">
            <v>13.8</v>
          </cell>
          <cell r="V8">
            <v>26.774999999999999</v>
          </cell>
        </row>
        <row r="9">
          <cell r="I9">
            <v>0.75</v>
          </cell>
          <cell r="N9">
            <v>5.9</v>
          </cell>
          <cell r="S9">
            <v>6.9</v>
          </cell>
          <cell r="U9">
            <v>13.55</v>
          </cell>
        </row>
        <row r="10">
          <cell r="I10">
            <v>2.0249999999999999</v>
          </cell>
          <cell r="N10">
            <v>6.2</v>
          </cell>
          <cell r="S10">
            <v>6.1000000000000023</v>
          </cell>
          <cell r="U10">
            <v>14.325000000000003</v>
          </cell>
          <cell r="V10">
            <v>27.875000000000004</v>
          </cell>
        </row>
        <row r="11">
          <cell r="I11">
            <v>0.625</v>
          </cell>
          <cell r="N11">
            <v>6.1000000000000005</v>
          </cell>
          <cell r="S11">
            <v>6.45</v>
          </cell>
          <cell r="U11">
            <v>13.175000000000001</v>
          </cell>
        </row>
        <row r="12">
          <cell r="I12">
            <v>1.65</v>
          </cell>
          <cell r="N12">
            <v>6.0500000000000007</v>
          </cell>
          <cell r="S12">
            <v>5.7999999999999989</v>
          </cell>
          <cell r="U12">
            <v>13.5</v>
          </cell>
          <cell r="V12">
            <v>26.675000000000001</v>
          </cell>
        </row>
        <row r="13">
          <cell r="I13">
            <v>0.57499999999999996</v>
          </cell>
          <cell r="N13">
            <v>5</v>
          </cell>
          <cell r="S13">
            <v>5.25</v>
          </cell>
          <cell r="U13">
            <v>10.824999999999999</v>
          </cell>
        </row>
        <row r="14">
          <cell r="I14">
            <v>1.05</v>
          </cell>
          <cell r="N14">
            <v>5.4</v>
          </cell>
          <cell r="S14">
            <v>5.3999999999999995</v>
          </cell>
          <cell r="U14">
            <v>11.85</v>
          </cell>
          <cell r="V14">
            <v>22.674999999999997</v>
          </cell>
        </row>
        <row r="15">
          <cell r="I15">
            <v>1.3250000000000002</v>
          </cell>
          <cell r="N15">
            <v>6.6999999999999993</v>
          </cell>
          <cell r="S15">
            <v>6.9999999999999991</v>
          </cell>
          <cell r="U15">
            <v>15.024999999999999</v>
          </cell>
        </row>
        <row r="16">
          <cell r="I16">
            <v>2.0499999999999998</v>
          </cell>
          <cell r="N16">
            <v>5.7500000000000009</v>
          </cell>
          <cell r="S16">
            <v>5.5500000000000007</v>
          </cell>
          <cell r="T16">
            <v>0.2</v>
          </cell>
          <cell r="U16">
            <v>13.150000000000002</v>
          </cell>
          <cell r="V16">
            <v>28.175000000000001</v>
          </cell>
        </row>
        <row r="17">
          <cell r="I17">
            <v>1.0750000000000002</v>
          </cell>
          <cell r="N17">
            <v>6.0000000000000018</v>
          </cell>
          <cell r="S17">
            <v>6.6999999999999993</v>
          </cell>
          <cell r="U17">
            <v>13.775000000000002</v>
          </cell>
        </row>
        <row r="18">
          <cell r="I18">
            <v>1.925</v>
          </cell>
          <cell r="N18">
            <v>6.4499999999999984</v>
          </cell>
          <cell r="S18">
            <v>6.1999999999999993</v>
          </cell>
          <cell r="U18">
            <v>14.574999999999998</v>
          </cell>
          <cell r="V18">
            <v>28.35</v>
          </cell>
        </row>
        <row r="19">
          <cell r="I19">
            <v>1.75</v>
          </cell>
          <cell r="N19">
            <v>6.55</v>
          </cell>
          <cell r="S19">
            <v>7.5</v>
          </cell>
          <cell r="U19">
            <v>15.8</v>
          </cell>
        </row>
        <row r="20">
          <cell r="I20">
            <v>3.05</v>
          </cell>
          <cell r="N20">
            <v>7.1500000000000021</v>
          </cell>
          <cell r="S20">
            <v>7.2499999999999991</v>
          </cell>
          <cell r="U20">
            <v>17.450000000000003</v>
          </cell>
          <cell r="V20">
            <v>33.25</v>
          </cell>
        </row>
        <row r="23">
          <cell r="I23">
            <v>0.875</v>
          </cell>
          <cell r="N23">
            <v>6.9500000000000011</v>
          </cell>
          <cell r="S23">
            <v>7.1</v>
          </cell>
          <cell r="U23">
            <v>14.925000000000001</v>
          </cell>
        </row>
        <row r="24">
          <cell r="I24">
            <v>2.4750000000000001</v>
          </cell>
          <cell r="N24">
            <v>6.4999999999999991</v>
          </cell>
          <cell r="S24">
            <v>6.3500000000000014</v>
          </cell>
          <cell r="U24">
            <v>15.325000000000001</v>
          </cell>
          <cell r="V24">
            <v>30.25</v>
          </cell>
        </row>
        <row r="25">
          <cell r="I25">
            <v>1.05</v>
          </cell>
          <cell r="N25">
            <v>5.8999999999999995</v>
          </cell>
          <cell r="S25">
            <v>6.3000000000000007</v>
          </cell>
          <cell r="U25">
            <v>13.25</v>
          </cell>
        </row>
        <row r="26">
          <cell r="I26">
            <v>1.9750000000000001</v>
          </cell>
          <cell r="N26">
            <v>6.35</v>
          </cell>
          <cell r="S26">
            <v>6.6</v>
          </cell>
          <cell r="U26">
            <v>14.924999999999999</v>
          </cell>
          <cell r="V26">
            <v>28.174999999999997</v>
          </cell>
        </row>
        <row r="27">
          <cell r="I27">
            <v>0.97500000000000009</v>
          </cell>
          <cell r="N27">
            <v>6.3999999999999995</v>
          </cell>
          <cell r="S27">
            <v>7.05</v>
          </cell>
          <cell r="U27">
            <v>14.425000000000001</v>
          </cell>
        </row>
        <row r="28">
          <cell r="I28">
            <v>2.4750000000000001</v>
          </cell>
          <cell r="N28">
            <v>6.25</v>
          </cell>
          <cell r="S28">
            <v>6.3</v>
          </cell>
          <cell r="U28">
            <v>15.024999999999999</v>
          </cell>
          <cell r="V28">
            <v>29.45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4.června 2011</v>
          </cell>
        </row>
        <row r="7">
          <cell r="B7" t="str">
            <v>5. kategorie</v>
          </cell>
        </row>
        <row r="9">
          <cell r="I9" t="str">
            <v>Obruč</v>
          </cell>
          <cell r="N9" t="str">
            <v>Míč / Švihadlo</v>
          </cell>
        </row>
        <row r="11">
          <cell r="B11" t="str">
            <v>Láchová Viktorie</v>
          </cell>
          <cell r="F11" t="str">
            <v>GSK Ústí n. L.</v>
          </cell>
        </row>
        <row r="12">
          <cell r="B12" t="str">
            <v>Špičková Anna</v>
          </cell>
          <cell r="F12" t="str">
            <v>TJ Slavia Karlovy Vary</v>
          </cell>
        </row>
        <row r="13">
          <cell r="B13" t="str">
            <v>Němečková Kateřina</v>
          </cell>
          <cell r="F13" t="str">
            <v>SK Jihlava</v>
          </cell>
        </row>
        <row r="14">
          <cell r="B14" t="str">
            <v>Šlosarová Michaela</v>
          </cell>
          <cell r="F14" t="str">
            <v>TJ Spartak Přerov</v>
          </cell>
        </row>
        <row r="16">
          <cell r="B16" t="str">
            <v>Seidlerová Vendula</v>
          </cell>
          <cell r="F16" t="str">
            <v>TJ Žďár nad Sázavou</v>
          </cell>
        </row>
        <row r="17">
          <cell r="B17" t="str">
            <v>Bojanovská Gabriela</v>
          </cell>
          <cell r="F17" t="str">
            <v>TJ Žďár nad Sázavou</v>
          </cell>
        </row>
        <row r="18">
          <cell r="B18" t="str">
            <v>Bernatová Kristýna</v>
          </cell>
          <cell r="F18" t="str">
            <v>TJ Slavia Karlovy Vary</v>
          </cell>
        </row>
        <row r="19">
          <cell r="B19" t="str">
            <v>Matoušková Tereza</v>
          </cell>
          <cell r="F19" t="str">
            <v xml:space="preserve">T. J.  Sokol Plzeň IV </v>
          </cell>
        </row>
        <row r="20">
          <cell r="B20" t="str">
            <v>Burdová Michaela</v>
          </cell>
          <cell r="F20" t="str">
            <v>Slavia SK Rapid Plzeň</v>
          </cell>
        </row>
        <row r="21">
          <cell r="B21" t="str">
            <v>Platzová Daniela</v>
          </cell>
          <cell r="F21" t="str">
            <v>Slavia SK Rapid Plzeň</v>
          </cell>
        </row>
        <row r="22">
          <cell r="B22" t="str">
            <v>Ševčíková Tereza</v>
          </cell>
          <cell r="F22" t="str">
            <v>GSK Tábor</v>
          </cell>
        </row>
        <row r="23">
          <cell r="B23" t="str">
            <v>Prokopová Nikol</v>
          </cell>
          <cell r="F23" t="str">
            <v>TJ Sokol Hodkovičky Praha</v>
          </cell>
        </row>
        <row r="24">
          <cell r="B24" t="str">
            <v>Fousková Nikol</v>
          </cell>
          <cell r="F24" t="str">
            <v>GSK Ústí n. L.</v>
          </cell>
        </row>
        <row r="25">
          <cell r="A25" t="str">
            <v>MS</v>
          </cell>
          <cell r="B25" t="str">
            <v>Kreisslová Karolína</v>
          </cell>
          <cell r="F25" t="str">
            <v>RG Proactive Milevsko</v>
          </cell>
        </row>
      </sheetData>
      <sheetData sheetId="1">
        <row r="3">
          <cell r="I3">
            <v>1.4</v>
          </cell>
          <cell r="N3">
            <v>5.7499999999999982</v>
          </cell>
          <cell r="S3">
            <v>5.5500000000000007</v>
          </cell>
          <cell r="U3">
            <v>12.7</v>
          </cell>
        </row>
        <row r="4">
          <cell r="I4">
            <v>1.5</v>
          </cell>
          <cell r="N4">
            <v>5.9</v>
          </cell>
          <cell r="S4">
            <v>5.6000000000000014</v>
          </cell>
          <cell r="U4">
            <v>13.000000000000002</v>
          </cell>
          <cell r="V4">
            <v>25.700000000000003</v>
          </cell>
        </row>
        <row r="5">
          <cell r="I5">
            <v>2.625</v>
          </cell>
          <cell r="N5">
            <v>6.6999999999999993</v>
          </cell>
          <cell r="S5">
            <v>6.3500000000000005</v>
          </cell>
          <cell r="U5">
            <v>15.675000000000001</v>
          </cell>
        </row>
        <row r="6">
          <cell r="I6">
            <v>2.4500000000000002</v>
          </cell>
          <cell r="N6">
            <v>6.8500000000000014</v>
          </cell>
          <cell r="S6">
            <v>7</v>
          </cell>
          <cell r="U6">
            <v>16.3</v>
          </cell>
          <cell r="V6">
            <v>31.975000000000001</v>
          </cell>
        </row>
        <row r="7">
          <cell r="I7">
            <v>2.1749999999999998</v>
          </cell>
          <cell r="N7">
            <v>6.1</v>
          </cell>
          <cell r="S7">
            <v>6.2500000000000009</v>
          </cell>
          <cell r="U7">
            <v>14.524999999999999</v>
          </cell>
        </row>
        <row r="8">
          <cell r="I8">
            <v>2.9249999999999998</v>
          </cell>
          <cell r="N8">
            <v>6.4</v>
          </cell>
          <cell r="S8">
            <v>6.3</v>
          </cell>
          <cell r="U8">
            <v>15.625</v>
          </cell>
          <cell r="V8">
            <v>30.15</v>
          </cell>
        </row>
        <row r="9">
          <cell r="I9">
            <v>3.9499999999999997</v>
          </cell>
          <cell r="N9">
            <v>7.0499999999999989</v>
          </cell>
          <cell r="S9">
            <v>7.0000000000000009</v>
          </cell>
          <cell r="U9">
            <v>18</v>
          </cell>
        </row>
        <row r="10">
          <cell r="I10">
            <v>3.875</v>
          </cell>
          <cell r="N10">
            <v>7.4</v>
          </cell>
          <cell r="S10">
            <v>7.3000000000000007</v>
          </cell>
          <cell r="U10">
            <v>18.575000000000003</v>
          </cell>
          <cell r="V10">
            <v>36.575000000000003</v>
          </cell>
        </row>
        <row r="13">
          <cell r="I13">
            <v>1.7749999999999999</v>
          </cell>
          <cell r="N13">
            <v>5.75</v>
          </cell>
          <cell r="S13">
            <v>5.15</v>
          </cell>
          <cell r="T13">
            <v>0.4</v>
          </cell>
          <cell r="U13">
            <v>12.275</v>
          </cell>
        </row>
        <row r="14">
          <cell r="I14">
            <v>1.9750000000000001</v>
          </cell>
          <cell r="N14">
            <v>6.0000000000000009</v>
          </cell>
          <cell r="S14">
            <v>5.4</v>
          </cell>
          <cell r="U14">
            <v>13.375000000000002</v>
          </cell>
          <cell r="V14">
            <v>25.650000000000002</v>
          </cell>
        </row>
        <row r="15">
          <cell r="I15">
            <v>2.15</v>
          </cell>
          <cell r="N15">
            <v>6.5</v>
          </cell>
          <cell r="S15">
            <v>6.6</v>
          </cell>
          <cell r="U15">
            <v>15.25</v>
          </cell>
        </row>
        <row r="16">
          <cell r="I16">
            <v>2.4500000000000002</v>
          </cell>
          <cell r="N16">
            <v>6.3500000000000014</v>
          </cell>
          <cell r="S16">
            <v>6.3499999999999979</v>
          </cell>
          <cell r="U16">
            <v>15.149999999999999</v>
          </cell>
          <cell r="V16">
            <v>30.4</v>
          </cell>
        </row>
        <row r="17">
          <cell r="I17">
            <v>2.8250000000000002</v>
          </cell>
          <cell r="N17">
            <v>6.7499999999999991</v>
          </cell>
          <cell r="S17">
            <v>6.85</v>
          </cell>
          <cell r="U17">
            <v>16.424999999999997</v>
          </cell>
        </row>
        <row r="18">
          <cell r="I18">
            <v>2.4</v>
          </cell>
          <cell r="N18">
            <v>6.8999999999999986</v>
          </cell>
          <cell r="S18">
            <v>6.85</v>
          </cell>
          <cell r="U18">
            <v>16.149999999999999</v>
          </cell>
          <cell r="V18">
            <v>32.574999999999996</v>
          </cell>
        </row>
        <row r="19">
          <cell r="I19">
            <v>1.7499999999999998</v>
          </cell>
          <cell r="N19">
            <v>6.3000000000000007</v>
          </cell>
          <cell r="S19">
            <v>6.0999999999999988</v>
          </cell>
          <cell r="U19">
            <v>14.149999999999999</v>
          </cell>
        </row>
        <row r="20">
          <cell r="I20">
            <v>0.9</v>
          </cell>
          <cell r="N20">
            <v>5.6000000000000005</v>
          </cell>
          <cell r="S20">
            <v>5.55</v>
          </cell>
          <cell r="U20">
            <v>12.05</v>
          </cell>
          <cell r="V20">
            <v>26.2</v>
          </cell>
        </row>
        <row r="21">
          <cell r="I21">
            <v>3.8999999999999995</v>
          </cell>
          <cell r="N21">
            <v>6.950000000000002</v>
          </cell>
          <cell r="S21">
            <v>7.3499999999999988</v>
          </cell>
          <cell r="U21">
            <v>18.2</v>
          </cell>
        </row>
        <row r="22">
          <cell r="I22">
            <v>3.1</v>
          </cell>
          <cell r="N22">
            <v>6.35</v>
          </cell>
          <cell r="S22">
            <v>5.8999999999999995</v>
          </cell>
          <cell r="T22">
            <v>0.2</v>
          </cell>
          <cell r="U22">
            <v>15.149999999999999</v>
          </cell>
          <cell r="V22">
            <v>33.349999999999994</v>
          </cell>
        </row>
        <row r="23">
          <cell r="I23">
            <v>3.0750000000000002</v>
          </cell>
          <cell r="N23">
            <v>6.6499999999999995</v>
          </cell>
          <cell r="S23">
            <v>6.2499999999999982</v>
          </cell>
          <cell r="U23">
            <v>15.974999999999998</v>
          </cell>
        </row>
        <row r="24">
          <cell r="I24">
            <v>2.875</v>
          </cell>
          <cell r="N24">
            <v>6.5</v>
          </cell>
          <cell r="S24">
            <v>6.7499999999999991</v>
          </cell>
          <cell r="U24">
            <v>16.125</v>
          </cell>
          <cell r="V24">
            <v>32.099999999999994</v>
          </cell>
        </row>
        <row r="25">
          <cell r="I25">
            <v>2.8250000000000002</v>
          </cell>
          <cell r="N25">
            <v>6.8</v>
          </cell>
          <cell r="S25">
            <v>6.7499999999999991</v>
          </cell>
          <cell r="U25">
            <v>16.375</v>
          </cell>
        </row>
        <row r="26">
          <cell r="I26">
            <v>2.4</v>
          </cell>
          <cell r="N26">
            <v>6.65</v>
          </cell>
          <cell r="S26">
            <v>6.6499999999999968</v>
          </cell>
          <cell r="U26">
            <v>15.699999999999998</v>
          </cell>
          <cell r="V26">
            <v>32.074999999999996</v>
          </cell>
        </row>
        <row r="27">
          <cell r="I27">
            <v>2.3499999999999996</v>
          </cell>
          <cell r="N27">
            <v>6.2</v>
          </cell>
          <cell r="S27">
            <v>5.7000000000000011</v>
          </cell>
          <cell r="U27">
            <v>14.250000000000002</v>
          </cell>
        </row>
        <row r="28">
          <cell r="I28">
            <v>2.6500000000000004</v>
          </cell>
          <cell r="N28">
            <v>6.6</v>
          </cell>
          <cell r="S28">
            <v>6.7</v>
          </cell>
          <cell r="U28">
            <v>15.95</v>
          </cell>
          <cell r="V28">
            <v>30.200000000000003</v>
          </cell>
        </row>
        <row r="29">
          <cell r="I29">
            <v>2.4249999999999998</v>
          </cell>
          <cell r="N29">
            <v>6.7499999999999982</v>
          </cell>
          <cell r="S29">
            <v>6.3500000000000014</v>
          </cell>
          <cell r="U29">
            <v>15.524999999999999</v>
          </cell>
        </row>
        <row r="30">
          <cell r="I30">
            <v>1.7000000000000002</v>
          </cell>
          <cell r="N30">
            <v>6.3</v>
          </cell>
          <cell r="S30">
            <v>6.1</v>
          </cell>
          <cell r="U30">
            <v>14.1</v>
          </cell>
          <cell r="V30">
            <v>29.625</v>
          </cell>
        </row>
        <row r="33">
          <cell r="I33">
            <v>3.0999999999999996</v>
          </cell>
          <cell r="N33">
            <v>6.8000000000000007</v>
          </cell>
          <cell r="S33">
            <v>6.75</v>
          </cell>
          <cell r="U33">
            <v>16.649999999999999</v>
          </cell>
        </row>
        <row r="34">
          <cell r="I34">
            <v>2.3250000000000002</v>
          </cell>
          <cell r="N34">
            <v>6.6999999999999984</v>
          </cell>
          <cell r="S34">
            <v>6.6999999999999993</v>
          </cell>
          <cell r="U34">
            <v>15.724999999999998</v>
          </cell>
          <cell r="V34">
            <v>32.375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4.června 2011</v>
          </cell>
        </row>
        <row r="7">
          <cell r="B7" t="str">
            <v>6. kategorie</v>
          </cell>
        </row>
        <row r="9">
          <cell r="I9" t="str">
            <v>Obruč /Stuha</v>
          </cell>
          <cell r="N9" t="str">
            <v xml:space="preserve">Míč </v>
          </cell>
        </row>
        <row r="11">
          <cell r="B11" t="str">
            <v>Hanušová Kateřina</v>
          </cell>
          <cell r="F11" t="str">
            <v>GSK Ústí n. Labem</v>
          </cell>
        </row>
        <row r="12">
          <cell r="B12" t="str">
            <v>Charvátová Monika</v>
          </cell>
          <cell r="F12" t="str">
            <v>SC 80 Chomutov</v>
          </cell>
        </row>
        <row r="13">
          <cell r="B13" t="str">
            <v>Němcová Renata</v>
          </cell>
          <cell r="F13" t="str">
            <v>GSK Tábor</v>
          </cell>
        </row>
        <row r="14">
          <cell r="B14" t="str">
            <v>Jezberová Monika</v>
          </cell>
          <cell r="F14" t="str">
            <v>SK Triumf Praha</v>
          </cell>
        </row>
        <row r="15">
          <cell r="B15" t="str">
            <v>Sovová Nikola</v>
          </cell>
          <cell r="F15" t="str">
            <v>TJ Slavoj Plzeň</v>
          </cell>
        </row>
        <row r="16">
          <cell r="B16" t="str">
            <v>Čermáková Simona</v>
          </cell>
          <cell r="F16" t="str">
            <v>TJ Žďár nad Sázavou</v>
          </cell>
        </row>
        <row r="17">
          <cell r="B17" t="str">
            <v>Opletalová Eliška</v>
          </cell>
          <cell r="F17" t="str">
            <v>TJ Spartak Přerov</v>
          </cell>
        </row>
        <row r="18">
          <cell r="B18" t="str">
            <v>Manová Blanka</v>
          </cell>
          <cell r="F18" t="str">
            <v>Jablonec n. N. Sportcentrum</v>
          </cell>
        </row>
        <row r="19">
          <cell r="B19" t="str">
            <v>Mošanská Kateřina</v>
          </cell>
          <cell r="F19" t="str">
            <v>TJ Sokol Milevsko</v>
          </cell>
        </row>
        <row r="20">
          <cell r="B20" t="str">
            <v>Fořtová Denisa</v>
          </cell>
          <cell r="F20" t="str">
            <v>TJ Sokol Milevsko</v>
          </cell>
        </row>
        <row r="21">
          <cell r="B21" t="str">
            <v>Vlčková Andrea</v>
          </cell>
          <cell r="F21" t="str">
            <v>TJ Slavoj Plzeň</v>
          </cell>
        </row>
        <row r="22">
          <cell r="B22" t="str">
            <v>Vališová Veronika</v>
          </cell>
          <cell r="F22" t="str">
            <v>GSK Tábor</v>
          </cell>
        </row>
      </sheetData>
      <sheetData sheetId="1">
        <row r="3">
          <cell r="I3">
            <v>3.2749999999999999</v>
          </cell>
          <cell r="N3">
            <v>6.9999999999999991</v>
          </cell>
          <cell r="S3">
            <v>6.9499999999999993</v>
          </cell>
          <cell r="U3">
            <v>17.224999999999998</v>
          </cell>
        </row>
        <row r="4">
          <cell r="I4">
            <v>3.9</v>
          </cell>
          <cell r="N4">
            <v>6.95</v>
          </cell>
          <cell r="S4">
            <v>7.1499999999999977</v>
          </cell>
          <cell r="U4">
            <v>17.999999999999996</v>
          </cell>
          <cell r="V4">
            <v>35.224999999999994</v>
          </cell>
        </row>
        <row r="5">
          <cell r="I5">
            <v>3.25</v>
          </cell>
          <cell r="N5">
            <v>6.8000000000000016</v>
          </cell>
          <cell r="S5">
            <v>6.85</v>
          </cell>
          <cell r="U5">
            <v>16.899999999999999</v>
          </cell>
        </row>
        <row r="6">
          <cell r="I6">
            <v>3.0749999999999997</v>
          </cell>
          <cell r="N6">
            <v>6.3000000000000007</v>
          </cell>
          <cell r="S6">
            <v>5.9999999999999991</v>
          </cell>
          <cell r="U6">
            <v>15.375</v>
          </cell>
          <cell r="V6">
            <v>32.274999999999999</v>
          </cell>
        </row>
        <row r="7">
          <cell r="I7">
            <v>1.875</v>
          </cell>
          <cell r="N7">
            <v>6.2000000000000011</v>
          </cell>
          <cell r="S7">
            <v>5.5000000000000009</v>
          </cell>
          <cell r="T7">
            <v>0.2</v>
          </cell>
          <cell r="U7">
            <v>13.375000000000004</v>
          </cell>
        </row>
        <row r="8">
          <cell r="I8">
            <v>1.625</v>
          </cell>
          <cell r="N8">
            <v>5.35</v>
          </cell>
          <cell r="S8">
            <v>5.549999999999998</v>
          </cell>
          <cell r="U8">
            <v>12.524999999999999</v>
          </cell>
          <cell r="V8">
            <v>25.900000000000002</v>
          </cell>
        </row>
        <row r="9">
          <cell r="I9">
            <v>1.9</v>
          </cell>
          <cell r="N9">
            <v>6.5499999999999989</v>
          </cell>
          <cell r="S9">
            <v>6.2</v>
          </cell>
          <cell r="U9">
            <v>14.649999999999999</v>
          </cell>
        </row>
        <row r="10">
          <cell r="I10">
            <v>1.7250000000000001</v>
          </cell>
          <cell r="N10">
            <v>6.049999999999998</v>
          </cell>
          <cell r="S10">
            <v>6.1000000000000005</v>
          </cell>
          <cell r="U10">
            <v>13.875</v>
          </cell>
          <cell r="V10">
            <v>28.524999999999999</v>
          </cell>
        </row>
        <row r="11">
          <cell r="I11">
            <v>2.0249999999999999</v>
          </cell>
          <cell r="N11">
            <v>6.7499999999999982</v>
          </cell>
          <cell r="S11">
            <v>6.5</v>
          </cell>
          <cell r="U11">
            <v>15.274999999999999</v>
          </cell>
        </row>
        <row r="12">
          <cell r="I12">
            <v>1.875</v>
          </cell>
          <cell r="N12">
            <v>6.15</v>
          </cell>
          <cell r="S12">
            <v>6.0500000000000007</v>
          </cell>
          <cell r="U12">
            <v>14.075000000000001</v>
          </cell>
          <cell r="V12">
            <v>29.35</v>
          </cell>
        </row>
        <row r="13">
          <cell r="I13">
            <v>1.625</v>
          </cell>
          <cell r="N13">
            <v>6.3000000000000016</v>
          </cell>
          <cell r="S13">
            <v>5.8499999999999988</v>
          </cell>
          <cell r="U13">
            <v>13.775</v>
          </cell>
        </row>
        <row r="14">
          <cell r="I14">
            <v>2.2250000000000001</v>
          </cell>
          <cell r="N14">
            <v>5.9</v>
          </cell>
          <cell r="S14">
            <v>5.8999999999999995</v>
          </cell>
          <cell r="U14">
            <v>14.024999999999999</v>
          </cell>
          <cell r="V14">
            <v>27.799999999999997</v>
          </cell>
        </row>
        <row r="15">
          <cell r="I15">
            <v>4.2750000000000004</v>
          </cell>
          <cell r="N15">
            <v>7.0000000000000009</v>
          </cell>
          <cell r="S15">
            <v>7</v>
          </cell>
          <cell r="U15">
            <v>18.275000000000002</v>
          </cell>
        </row>
        <row r="16">
          <cell r="I16">
            <v>3.5750000000000002</v>
          </cell>
          <cell r="N16">
            <v>6.85</v>
          </cell>
          <cell r="S16">
            <v>6.8</v>
          </cell>
          <cell r="U16">
            <v>17.225000000000001</v>
          </cell>
          <cell r="V16">
            <v>35.5</v>
          </cell>
        </row>
        <row r="17">
          <cell r="I17">
            <v>2.125</v>
          </cell>
          <cell r="N17">
            <v>6.6999999999999993</v>
          </cell>
          <cell r="S17">
            <v>6.6</v>
          </cell>
          <cell r="U17">
            <v>15.424999999999999</v>
          </cell>
        </row>
        <row r="18">
          <cell r="I18">
            <v>2.1750000000000003</v>
          </cell>
          <cell r="N18">
            <v>6.4999999999999991</v>
          </cell>
          <cell r="S18">
            <v>6.1999999999999993</v>
          </cell>
          <cell r="U18">
            <v>14.874999999999998</v>
          </cell>
          <cell r="V18">
            <v>30.299999999999997</v>
          </cell>
        </row>
        <row r="19">
          <cell r="I19">
            <v>2</v>
          </cell>
          <cell r="N19">
            <v>6.1000000000000005</v>
          </cell>
          <cell r="S19">
            <v>6.9</v>
          </cell>
          <cell r="U19">
            <v>15.000000000000002</v>
          </cell>
        </row>
        <row r="20">
          <cell r="I20">
            <v>2.6749999999999998</v>
          </cell>
          <cell r="N20">
            <v>6.2</v>
          </cell>
          <cell r="S20">
            <v>6.1999999999999993</v>
          </cell>
          <cell r="U20">
            <v>15.074999999999999</v>
          </cell>
          <cell r="V20">
            <v>30.075000000000003</v>
          </cell>
        </row>
        <row r="21">
          <cell r="I21">
            <v>0</v>
          </cell>
          <cell r="N21">
            <v>0</v>
          </cell>
          <cell r="S21">
            <v>0</v>
          </cell>
          <cell r="U21">
            <v>0</v>
          </cell>
        </row>
        <row r="22">
          <cell r="I22">
            <v>2.5250000000000004</v>
          </cell>
          <cell r="N22">
            <v>6.8999999999999968</v>
          </cell>
          <cell r="S22">
            <v>6.85</v>
          </cell>
          <cell r="U22">
            <v>16.274999999999999</v>
          </cell>
          <cell r="V22">
            <v>16.274999999999999</v>
          </cell>
        </row>
        <row r="23">
          <cell r="I23">
            <v>1.5</v>
          </cell>
          <cell r="N23">
            <v>6.3000000000000016</v>
          </cell>
          <cell r="S23">
            <v>5.75</v>
          </cell>
          <cell r="U23">
            <v>13.55</v>
          </cell>
        </row>
        <row r="24">
          <cell r="I24">
            <v>1.85</v>
          </cell>
          <cell r="N24">
            <v>6.4</v>
          </cell>
          <cell r="S24">
            <v>6.3499999999999988</v>
          </cell>
          <cell r="U24">
            <v>14.599999999999998</v>
          </cell>
          <cell r="V24">
            <v>28.15</v>
          </cell>
        </row>
        <row r="25">
          <cell r="I25">
            <v>4.0500000000000007</v>
          </cell>
          <cell r="N25">
            <v>7.2499999999999991</v>
          </cell>
          <cell r="S25">
            <v>7.15</v>
          </cell>
          <cell r="U25">
            <v>18.450000000000003</v>
          </cell>
        </row>
        <row r="26">
          <cell r="I26">
            <v>3.3</v>
          </cell>
          <cell r="N26">
            <v>7.1500000000000012</v>
          </cell>
          <cell r="S26">
            <v>7.2500000000000009</v>
          </cell>
          <cell r="U26">
            <v>17.700000000000003</v>
          </cell>
          <cell r="V26">
            <v>36.150000000000006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TÁBORSKÝ  POHÁR</v>
          </cell>
        </row>
        <row r="5">
          <cell r="B5" t="str">
            <v>4.června 2011</v>
          </cell>
        </row>
        <row r="7">
          <cell r="B7" t="str">
            <v>7. kategorie</v>
          </cell>
        </row>
        <row r="9">
          <cell r="I9" t="str">
            <v>Obruč / Stuha</v>
          </cell>
          <cell r="N9" t="str">
            <v>Kužele / Stuha</v>
          </cell>
        </row>
        <row r="11">
          <cell r="B11" t="str">
            <v>Havierniková Tereza</v>
          </cell>
          <cell r="F11" t="str">
            <v>TJ Spartak Přerov</v>
          </cell>
        </row>
        <row r="15">
          <cell r="B15" t="str">
            <v>Kocová Kateřina</v>
          </cell>
          <cell r="F15" t="str">
            <v>TJ Slavoj Plzeň</v>
          </cell>
        </row>
        <row r="16">
          <cell r="B16" t="str">
            <v>Tilcerová Klára</v>
          </cell>
          <cell r="F16" t="str">
            <v>SC 80 Chomutov</v>
          </cell>
        </row>
        <row r="17">
          <cell r="B17" t="str">
            <v>Endrisová Nicol</v>
          </cell>
          <cell r="F17" t="str">
            <v>TJ Sokol Hodkovičky Praha</v>
          </cell>
        </row>
        <row r="18">
          <cell r="B18" t="str">
            <v>Palánová Michaela</v>
          </cell>
          <cell r="F18" t="str">
            <v>SK Jihlava</v>
          </cell>
        </row>
        <row r="19">
          <cell r="B19" t="str">
            <v>Havlíková Adriana</v>
          </cell>
          <cell r="F19" t="str">
            <v>RG Proactive Milevsko</v>
          </cell>
        </row>
        <row r="20">
          <cell r="B20" t="str">
            <v>Svobodová Eliška</v>
          </cell>
          <cell r="F20" t="str">
            <v>TJ Žďár nad Sázavou</v>
          </cell>
        </row>
        <row r="21">
          <cell r="B21" t="str">
            <v>Beránková Aneta</v>
          </cell>
          <cell r="F21" t="str">
            <v>TJ Slavoj Plzeň</v>
          </cell>
        </row>
        <row r="25">
          <cell r="B25" t="str">
            <v>Šanderová Veronika</v>
          </cell>
          <cell r="F25" t="str">
            <v>TJ Slavoj Plzeň</v>
          </cell>
        </row>
      </sheetData>
      <sheetData sheetId="1">
        <row r="3">
          <cell r="I3">
            <v>3</v>
          </cell>
          <cell r="N3">
            <v>6.7499999999999991</v>
          </cell>
          <cell r="S3">
            <v>6.5</v>
          </cell>
          <cell r="U3">
            <v>16.25</v>
          </cell>
        </row>
        <row r="4">
          <cell r="I4">
            <v>4.1499999999999995</v>
          </cell>
          <cell r="N4">
            <v>6.8999999999999995</v>
          </cell>
          <cell r="S4">
            <v>7.0499999999999989</v>
          </cell>
          <cell r="U4">
            <v>18.099999999999998</v>
          </cell>
          <cell r="V4">
            <v>34.349999999999994</v>
          </cell>
        </row>
        <row r="11">
          <cell r="I11">
            <v>4.2750000000000004</v>
          </cell>
          <cell r="N11">
            <v>6.9499999999999993</v>
          </cell>
          <cell r="S11">
            <v>7.1</v>
          </cell>
          <cell r="U11">
            <v>18.324999999999999</v>
          </cell>
        </row>
        <row r="12">
          <cell r="I12">
            <v>3.3249999999999997</v>
          </cell>
          <cell r="N12">
            <v>6.5000000000000009</v>
          </cell>
          <cell r="S12">
            <v>6.2500000000000009</v>
          </cell>
          <cell r="T12">
            <v>0.4</v>
          </cell>
          <cell r="U12">
            <v>15.675000000000002</v>
          </cell>
          <cell r="V12">
            <v>34</v>
          </cell>
        </row>
        <row r="13">
          <cell r="I13">
            <v>3.9249999999999998</v>
          </cell>
          <cell r="N13">
            <v>6.8500000000000005</v>
          </cell>
          <cell r="S13">
            <v>6.8499999999999988</v>
          </cell>
          <cell r="U13">
            <v>17.625</v>
          </cell>
        </row>
        <row r="14">
          <cell r="I14">
            <v>3.6750000000000003</v>
          </cell>
          <cell r="N14">
            <v>7.0500000000000007</v>
          </cell>
          <cell r="S14">
            <v>7.3999999999999995</v>
          </cell>
          <cell r="U14">
            <v>18.125</v>
          </cell>
          <cell r="V14">
            <v>35.75</v>
          </cell>
        </row>
        <row r="15">
          <cell r="I15">
            <v>3.05</v>
          </cell>
          <cell r="N15">
            <v>6.7999999999999989</v>
          </cell>
          <cell r="S15">
            <v>6.6</v>
          </cell>
          <cell r="U15">
            <v>16.449999999999996</v>
          </cell>
        </row>
        <row r="16">
          <cell r="I16">
            <v>2.8</v>
          </cell>
          <cell r="N16">
            <v>5.95</v>
          </cell>
          <cell r="S16">
            <v>6.2</v>
          </cell>
          <cell r="U16">
            <v>14.95</v>
          </cell>
          <cell r="V16">
            <v>31.399999999999995</v>
          </cell>
        </row>
        <row r="17">
          <cell r="I17">
            <v>4.5</v>
          </cell>
          <cell r="N17">
            <v>6.9999999999999991</v>
          </cell>
          <cell r="S17">
            <v>6.9000000000000012</v>
          </cell>
          <cell r="U17">
            <v>18.400000000000002</v>
          </cell>
        </row>
        <row r="18">
          <cell r="I18">
            <v>3.4249999999999998</v>
          </cell>
          <cell r="N18">
            <v>6.3500000000000005</v>
          </cell>
          <cell r="S18">
            <v>5.9499999999999975</v>
          </cell>
          <cell r="U18">
            <v>15.724999999999998</v>
          </cell>
          <cell r="V18">
            <v>34.125</v>
          </cell>
        </row>
        <row r="19">
          <cell r="I19">
            <v>2.9000000000000004</v>
          </cell>
          <cell r="N19">
            <v>6.9499999999999984</v>
          </cell>
          <cell r="S19">
            <v>7.1499999999999977</v>
          </cell>
          <cell r="U19">
            <v>16.999999999999996</v>
          </cell>
        </row>
        <row r="20">
          <cell r="I20">
            <v>2.625</v>
          </cell>
          <cell r="N20">
            <v>6.5</v>
          </cell>
          <cell r="S20">
            <v>6.0500000000000016</v>
          </cell>
          <cell r="U20">
            <v>15.175000000000001</v>
          </cell>
          <cell r="V20">
            <v>32.174999999999997</v>
          </cell>
        </row>
        <row r="21">
          <cell r="I21">
            <v>5.0749999999999993</v>
          </cell>
          <cell r="N21">
            <v>7.1999999999999993</v>
          </cell>
          <cell r="S21">
            <v>7.6999999999999993</v>
          </cell>
          <cell r="U21">
            <v>19.974999999999998</v>
          </cell>
        </row>
        <row r="22">
          <cell r="I22">
            <v>4.3499999999999996</v>
          </cell>
          <cell r="N22">
            <v>7.2499999999999991</v>
          </cell>
          <cell r="S22">
            <v>7.5000000000000009</v>
          </cell>
          <cell r="U22">
            <v>19.099999999999998</v>
          </cell>
          <cell r="V22">
            <v>39.074999999999996</v>
          </cell>
        </row>
        <row r="23">
          <cell r="I23">
            <v>4.0750000000000002</v>
          </cell>
          <cell r="N23">
            <v>6.6</v>
          </cell>
          <cell r="S23">
            <v>6</v>
          </cell>
          <cell r="U23">
            <v>16.675000000000001</v>
          </cell>
        </row>
        <row r="24">
          <cell r="I24">
            <v>2.2000000000000002</v>
          </cell>
          <cell r="N24">
            <v>6.1999999999999984</v>
          </cell>
          <cell r="S24">
            <v>6.2500000000000009</v>
          </cell>
          <cell r="U24">
            <v>14.649999999999999</v>
          </cell>
          <cell r="V24">
            <v>31.324999999999999</v>
          </cell>
        </row>
        <row r="31">
          <cell r="I31">
            <v>2.4250000000000003</v>
          </cell>
          <cell r="N31">
            <v>6.5499999999999989</v>
          </cell>
          <cell r="S31">
            <v>6.0500000000000007</v>
          </cell>
          <cell r="U31">
            <v>15.025</v>
          </cell>
        </row>
        <row r="32">
          <cell r="I32">
            <v>2.65</v>
          </cell>
          <cell r="N32">
            <v>6.5</v>
          </cell>
          <cell r="S32">
            <v>6.1499999999999995</v>
          </cell>
          <cell r="U32">
            <v>15.3</v>
          </cell>
          <cell r="V32">
            <v>30.325000000000003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opLeftCell="A10" workbookViewId="0">
      <selection activeCell="A29" sqref="A29"/>
    </sheetView>
  </sheetViews>
  <sheetFormatPr defaultRowHeight="12.75"/>
  <cols>
    <col min="1" max="1" width="5" customWidth="1"/>
    <col min="2" max="2" width="20.85546875" customWidth="1"/>
  </cols>
  <sheetData>
    <row r="1" spans="1:10" ht="20.25">
      <c r="B1" s="2" t="s">
        <v>0</v>
      </c>
    </row>
    <row r="3" spans="1:10" ht="26.25">
      <c r="B3" s="3" t="str">
        <f>[1]List1!B3</f>
        <v>TÁBORSKÝ  POHÁR</v>
      </c>
    </row>
    <row r="5" spans="1:10" ht="15.75">
      <c r="B5" s="4" t="str">
        <f>[1]List1!B5</f>
        <v>4.června 2011</v>
      </c>
    </row>
    <row r="6" spans="1:10" ht="15.75">
      <c r="B6" s="4"/>
    </row>
    <row r="7" spans="1:10" ht="15.75">
      <c r="B7" s="5" t="str">
        <f>[1]List1!B7</f>
        <v>1. kategorie</v>
      </c>
    </row>
    <row r="8" spans="1:10" ht="13.5" thickBot="1"/>
    <row r="9" spans="1:10" ht="13.5" thickBot="1">
      <c r="A9" s="6"/>
      <c r="B9" s="42" t="s">
        <v>1</v>
      </c>
      <c r="C9" s="7" t="s">
        <v>2</v>
      </c>
      <c r="D9" s="8"/>
      <c r="E9" s="9"/>
      <c r="F9" s="10" t="str">
        <f>[1]List1!I9</f>
        <v>BN</v>
      </c>
      <c r="G9" s="11"/>
      <c r="H9" s="11"/>
      <c r="I9" s="11"/>
      <c r="J9" s="12"/>
    </row>
    <row r="10" spans="1:10" ht="13.5" thickBot="1">
      <c r="A10" s="13"/>
      <c r="B10" s="14"/>
      <c r="C10" s="14"/>
      <c r="D10" s="15"/>
      <c r="E10" s="16"/>
      <c r="F10" s="17" t="s">
        <v>3</v>
      </c>
      <c r="G10" s="18" t="s">
        <v>4</v>
      </c>
      <c r="H10" s="18" t="s">
        <v>5</v>
      </c>
      <c r="I10" s="18" t="s">
        <v>6</v>
      </c>
      <c r="J10" s="19" t="s">
        <v>7</v>
      </c>
    </row>
    <row r="11" spans="1:10">
      <c r="A11" s="20">
        <v>1</v>
      </c>
      <c r="B11" s="21" t="str">
        <f>[1]List1!B24</f>
        <v>Kutišová Tereza</v>
      </c>
      <c r="C11" s="21" t="str">
        <f>[1]List1!F24</f>
        <v>RG Proactive Milevsko</v>
      </c>
      <c r="D11" s="22"/>
      <c r="E11" s="23"/>
      <c r="F11" s="24">
        <f>[1]List2!I16</f>
        <v>1.1000000000000001</v>
      </c>
      <c r="G11" s="25">
        <f>[1]List2!N16</f>
        <v>6.4499999999999993</v>
      </c>
      <c r="H11" s="25">
        <f>[1]List2!S16</f>
        <v>7.4499999999999975</v>
      </c>
      <c r="I11" s="26">
        <f>[1]List2!T16</f>
        <v>0</v>
      </c>
      <c r="J11" s="27">
        <f>[1]List2!U16</f>
        <v>14.999999999999996</v>
      </c>
    </row>
    <row r="12" spans="1:10">
      <c r="A12" s="28">
        <v>2</v>
      </c>
      <c r="B12" s="21" t="str">
        <f>[1]List1!B23</f>
        <v>Gabrielová Tarja</v>
      </c>
      <c r="C12" s="21" t="str">
        <f>[1]List1!F23</f>
        <v>TJ Sokol Hodkovičky Praha</v>
      </c>
      <c r="D12" s="29"/>
      <c r="E12" s="30"/>
      <c r="F12" s="24">
        <f>[1]List2!I15</f>
        <v>0.9</v>
      </c>
      <c r="G12" s="25">
        <f>[1]List2!N15</f>
        <v>6.45</v>
      </c>
      <c r="H12" s="25">
        <f>[1]List2!S15</f>
        <v>6.9000000000000012</v>
      </c>
      <c r="I12" s="26">
        <f>[1]List2!T15</f>
        <v>0</v>
      </c>
      <c r="J12" s="31">
        <f>[1]List2!U15</f>
        <v>14.250000000000002</v>
      </c>
    </row>
    <row r="13" spans="1:10">
      <c r="A13" s="28">
        <v>3</v>
      </c>
      <c r="B13" s="21" t="str">
        <f>[1]List1!B21</f>
        <v>Carmanová Isabella</v>
      </c>
      <c r="C13" s="21" t="str">
        <f>[1]List1!F21</f>
        <v>Bohemians Praha</v>
      </c>
      <c r="D13" s="32"/>
      <c r="E13" s="33"/>
      <c r="F13" s="24">
        <f>[1]List2!I13</f>
        <v>0.625</v>
      </c>
      <c r="G13" s="25">
        <f>[1]List2!N13</f>
        <v>6.25</v>
      </c>
      <c r="H13" s="25">
        <f>[1]List2!S13</f>
        <v>7.2500000000000018</v>
      </c>
      <c r="I13" s="26">
        <f>[1]List2!T13</f>
        <v>0</v>
      </c>
      <c r="J13" s="31">
        <f>[1]List2!U13</f>
        <v>14.125000000000002</v>
      </c>
    </row>
    <row r="14" spans="1:10">
      <c r="A14" s="28">
        <v>4</v>
      </c>
      <c r="B14" s="21" t="str">
        <f>[1]List1!B18</f>
        <v>Kubíčková Sabina</v>
      </c>
      <c r="C14" s="21" t="str">
        <f>[1]List1!F18</f>
        <v>RG Proactive Milevsko</v>
      </c>
      <c r="D14" s="29"/>
      <c r="E14" s="30"/>
      <c r="F14" s="24">
        <f>[1]List2!I10</f>
        <v>0.7</v>
      </c>
      <c r="G14" s="25">
        <f>[1]List2!N10</f>
        <v>6.1999999999999993</v>
      </c>
      <c r="H14" s="25">
        <f>[1]List2!S10</f>
        <v>6.9499999999999984</v>
      </c>
      <c r="I14" s="26">
        <f>[1]List2!T10</f>
        <v>0</v>
      </c>
      <c r="J14" s="31">
        <f>[1]List2!U10</f>
        <v>13.849999999999998</v>
      </c>
    </row>
    <row r="15" spans="1:10">
      <c r="A15" s="28">
        <v>5</v>
      </c>
      <c r="B15" s="21" t="str">
        <f>[1]List1!B19</f>
        <v>Dolejší Veronika</v>
      </c>
      <c r="C15" s="21" t="str">
        <f>[1]List1!F19</f>
        <v>SK Jihlava</v>
      </c>
      <c r="D15" s="32"/>
      <c r="E15" s="33"/>
      <c r="F15" s="24">
        <f>[1]List2!I11</f>
        <v>0.77500000000000002</v>
      </c>
      <c r="G15" s="25">
        <f>[1]List2!N11</f>
        <v>6</v>
      </c>
      <c r="H15" s="25">
        <f>[1]List2!S11</f>
        <v>7.0499999999999989</v>
      </c>
      <c r="I15" s="26">
        <f>[1]List2!T11</f>
        <v>0</v>
      </c>
      <c r="J15" s="31">
        <f>[1]List2!U11</f>
        <v>13.824999999999999</v>
      </c>
    </row>
    <row r="16" spans="1:10">
      <c r="A16" s="28">
        <v>6</v>
      </c>
      <c r="B16" s="21" t="str">
        <f>[1]List1!B16</f>
        <v>Prantlová Karolína</v>
      </c>
      <c r="C16" s="21" t="str">
        <f>[1]List1!F16</f>
        <v xml:space="preserve">T. J.  Sokol Plzeň IV </v>
      </c>
      <c r="D16" s="29"/>
      <c r="E16" s="30"/>
      <c r="F16" s="24">
        <f>[1]List2!I8</f>
        <v>0.7</v>
      </c>
      <c r="G16" s="25">
        <f>[1]List2!N8</f>
        <v>5.7499999999999991</v>
      </c>
      <c r="H16" s="25">
        <f>[1]List2!S8</f>
        <v>6.8499999999999988</v>
      </c>
      <c r="I16" s="26">
        <f>[1]List2!T8</f>
        <v>0</v>
      </c>
      <c r="J16" s="31">
        <f>[1]List2!U8</f>
        <v>13.299999999999997</v>
      </c>
    </row>
    <row r="17" spans="1:10">
      <c r="A17" s="28">
        <v>7</v>
      </c>
      <c r="B17" s="21" t="str">
        <f>[1]List1!B25</f>
        <v>Kotašková Natálie</v>
      </c>
      <c r="C17" s="21" t="str">
        <f>[1]List1!F25</f>
        <v>RG Proactive Milevsko</v>
      </c>
      <c r="D17" s="32"/>
      <c r="E17" s="33"/>
      <c r="F17" s="24">
        <f>[1]List2!I17</f>
        <v>0.72499999999999998</v>
      </c>
      <c r="G17" s="25">
        <f>[1]List2!N17</f>
        <v>5.6</v>
      </c>
      <c r="H17" s="25">
        <f>[1]List2!S17</f>
        <v>6.9499999999999993</v>
      </c>
      <c r="I17" s="26">
        <f>[1]List2!T17</f>
        <v>0</v>
      </c>
      <c r="J17" s="31">
        <f>[1]List2!U17</f>
        <v>13.274999999999999</v>
      </c>
    </row>
    <row r="18" spans="1:10">
      <c r="A18" s="28">
        <v>8</v>
      </c>
      <c r="B18" s="21" t="str">
        <f>[1]List1!B15</f>
        <v>Bublíková Karolína</v>
      </c>
      <c r="C18" s="21" t="str">
        <f>[1]List1!F15</f>
        <v>GSK Tábor</v>
      </c>
      <c r="D18" s="29"/>
      <c r="E18" s="30"/>
      <c r="F18" s="24">
        <f>[1]List2!I7</f>
        <v>0.4</v>
      </c>
      <c r="G18" s="25">
        <f>[1]List2!N7</f>
        <v>5.7</v>
      </c>
      <c r="H18" s="25">
        <f>[1]List2!S7</f>
        <v>6.8000000000000007</v>
      </c>
      <c r="I18" s="26">
        <f>[1]List2!T7</f>
        <v>0</v>
      </c>
      <c r="J18" s="31">
        <f>[1]List2!U7</f>
        <v>12.900000000000002</v>
      </c>
    </row>
    <row r="19" spans="1:10">
      <c r="A19" s="28">
        <v>9</v>
      </c>
      <c r="B19" s="21" t="str">
        <f>[1]List1!B14</f>
        <v>Kleinová Kristýna</v>
      </c>
      <c r="C19" s="21" t="str">
        <f>[1]List1!F14</f>
        <v>TJ Sokol Hodkovičky Praha</v>
      </c>
      <c r="D19" s="32"/>
      <c r="E19" s="33"/>
      <c r="F19" s="24">
        <f>[1]List2!I6</f>
        <v>0.57499999999999996</v>
      </c>
      <c r="G19" s="25">
        <f>[1]List2!N6</f>
        <v>5.7500000000000009</v>
      </c>
      <c r="H19" s="25">
        <f>[1]List2!S6</f>
        <v>6.4000000000000012</v>
      </c>
      <c r="I19" s="26">
        <f>[1]List2!T6</f>
        <v>0</v>
      </c>
      <c r="J19" s="31">
        <f>[1]List2!U6</f>
        <v>12.725000000000001</v>
      </c>
    </row>
    <row r="20" spans="1:10">
      <c r="A20" s="28">
        <v>10</v>
      </c>
      <c r="B20" s="21" t="str">
        <f>[1]List1!B22</f>
        <v>Suchomanová Jessika</v>
      </c>
      <c r="C20" s="21" t="str">
        <f>[1]List1!F22</f>
        <v>MG Rumburk</v>
      </c>
      <c r="D20" s="29"/>
      <c r="E20" s="30"/>
      <c r="F20" s="24">
        <f>[1]List2!I14</f>
        <v>0.5</v>
      </c>
      <c r="G20" s="25">
        <f>[1]List2!N14</f>
        <v>5.0999999999999996</v>
      </c>
      <c r="H20" s="25">
        <f>[1]List2!S14</f>
        <v>6.8000000000000007</v>
      </c>
      <c r="I20" s="26">
        <f>[1]List2!T14</f>
        <v>0</v>
      </c>
      <c r="J20" s="31">
        <f>[1]List2!U14</f>
        <v>12.4</v>
      </c>
    </row>
    <row r="21" spans="1:10">
      <c r="A21" s="28">
        <v>11</v>
      </c>
      <c r="B21" s="21" t="str">
        <f>[1]List1!B31</f>
        <v>Hamříková Anna</v>
      </c>
      <c r="C21" s="21" t="str">
        <f>[1]List1!F31</f>
        <v>Bohemians Praha</v>
      </c>
      <c r="D21" s="32"/>
      <c r="E21" s="33"/>
      <c r="F21" s="24">
        <f>[1]List2!I23</f>
        <v>0.55000000000000004</v>
      </c>
      <c r="G21" s="25">
        <f>[1]List2!N23</f>
        <v>5.0499999999999989</v>
      </c>
      <c r="H21" s="25">
        <f>[1]List2!S23</f>
        <v>6.5500000000000007</v>
      </c>
      <c r="I21" s="26">
        <f>[1]List2!T23</f>
        <v>0</v>
      </c>
      <c r="J21" s="31">
        <f>[1]List2!U23</f>
        <v>12.149999999999999</v>
      </c>
    </row>
    <row r="22" spans="1:10">
      <c r="A22" s="28">
        <v>12</v>
      </c>
      <c r="B22" s="21" t="str">
        <f>[1]List1!B27</f>
        <v>Sieberová Caroline</v>
      </c>
      <c r="C22" s="21" t="str">
        <f>[1]List1!F27</f>
        <v>MG Rumburk</v>
      </c>
      <c r="D22" s="29"/>
      <c r="E22" s="30"/>
      <c r="F22" s="24">
        <f>[1]List2!I19</f>
        <v>0.375</v>
      </c>
      <c r="G22" s="25">
        <f>[1]List2!N19</f>
        <v>5.3000000000000007</v>
      </c>
      <c r="H22" s="25">
        <f>[1]List2!S19</f>
        <v>6.450000000000002</v>
      </c>
      <c r="I22" s="26">
        <f>[1]List2!T19</f>
        <v>0</v>
      </c>
      <c r="J22" s="31">
        <f>[1]List2!U19</f>
        <v>12.125000000000004</v>
      </c>
    </row>
    <row r="23" spans="1:10">
      <c r="A23" s="28">
        <v>13</v>
      </c>
      <c r="B23" s="21" t="str">
        <f>[1]List1!B29</f>
        <v>Šiková Lucie</v>
      </c>
      <c r="C23" s="21" t="str">
        <f>[1]List1!F29</f>
        <v>GSK Tábor</v>
      </c>
      <c r="D23" s="32"/>
      <c r="E23" s="33"/>
      <c r="F23" s="24">
        <f>[1]List2!I21</f>
        <v>0.375</v>
      </c>
      <c r="G23" s="25">
        <f>[1]List2!N21</f>
        <v>5.5500000000000007</v>
      </c>
      <c r="H23" s="25">
        <f>[1]List2!S21</f>
        <v>6.0500000000000007</v>
      </c>
      <c r="I23" s="26">
        <f>[1]List2!T21</f>
        <v>0</v>
      </c>
      <c r="J23" s="31">
        <f>[1]List2!U21</f>
        <v>11.975000000000001</v>
      </c>
    </row>
    <row r="24" spans="1:10">
      <c r="A24" s="28">
        <v>14</v>
      </c>
      <c r="B24" s="21" t="str">
        <f>[1]List1!B30</f>
        <v>Rašínová Jana</v>
      </c>
      <c r="C24" s="21" t="str">
        <f>[1]List1!F30</f>
        <v>MG Rumburk</v>
      </c>
      <c r="D24" s="22"/>
      <c r="E24" s="23"/>
      <c r="F24" s="24">
        <f>[1]List2!I22</f>
        <v>0.375</v>
      </c>
      <c r="G24" s="25">
        <f>[1]List2!N22</f>
        <v>4.8499999999999988</v>
      </c>
      <c r="H24" s="25">
        <f>[1]List2!S22</f>
        <v>6.5</v>
      </c>
      <c r="I24" s="26">
        <f>[1]List2!T22</f>
        <v>0</v>
      </c>
      <c r="J24" s="31">
        <f>[1]List2!U22</f>
        <v>11.724999999999998</v>
      </c>
    </row>
    <row r="25" spans="1:10" s="1" customFormat="1">
      <c r="A25" s="28">
        <v>15</v>
      </c>
      <c r="B25" s="21" t="str">
        <f>[1]List1!B33</f>
        <v>Houdová Linda</v>
      </c>
      <c r="C25" s="21" t="str">
        <f>[1]List1!F33</f>
        <v>RG Proactive Milevsko</v>
      </c>
      <c r="D25" s="29"/>
      <c r="E25" s="30"/>
      <c r="F25" s="24">
        <f>[1]List2!I25</f>
        <v>0.4</v>
      </c>
      <c r="G25" s="25">
        <f>[1]List2!N25</f>
        <v>5</v>
      </c>
      <c r="H25" s="25">
        <f>[1]List2!S25</f>
        <v>6.2500000000000009</v>
      </c>
      <c r="I25" s="26">
        <f>[1]List2!T25</f>
        <v>0</v>
      </c>
      <c r="J25" s="31">
        <f>[1]List2!U25</f>
        <v>11.650000000000002</v>
      </c>
    </row>
    <row r="26" spans="1:10">
      <c r="A26" s="28">
        <v>16</v>
      </c>
      <c r="B26" s="21" t="str">
        <f>[1]List1!B11</f>
        <v>Cao Karolína</v>
      </c>
      <c r="C26" s="21" t="str">
        <f>[1]List1!F11</f>
        <v xml:space="preserve">T. J.  Sokol Plzeň IV </v>
      </c>
      <c r="D26" s="32"/>
      <c r="E26" s="33"/>
      <c r="F26" s="24">
        <f>[1]List2!I3</f>
        <v>0.6</v>
      </c>
      <c r="G26" s="25">
        <f>[1]List2!N3</f>
        <v>4.9999999999999982</v>
      </c>
      <c r="H26" s="25">
        <f>[1]List2!S3</f>
        <v>5.75</v>
      </c>
      <c r="I26" s="26">
        <f>[1]List2!T3</f>
        <v>0</v>
      </c>
      <c r="J26" s="31">
        <f>[1]List2!U3</f>
        <v>11.349999999999998</v>
      </c>
    </row>
    <row r="27" spans="1:10">
      <c r="A27" s="28">
        <v>17</v>
      </c>
      <c r="B27" s="21" t="str">
        <f>[1]List1!B13</f>
        <v>Linhová Kristýna</v>
      </c>
      <c r="C27" s="21" t="str">
        <f>[1]List1!F13</f>
        <v>Bohemians Praha</v>
      </c>
      <c r="D27" s="29"/>
      <c r="E27" s="30"/>
      <c r="F27" s="24">
        <f>[1]List2!I5</f>
        <v>0.35</v>
      </c>
      <c r="G27" s="25">
        <f>[1]List2!N5</f>
        <v>5.1500000000000012</v>
      </c>
      <c r="H27" s="25">
        <f>[1]List2!S5</f>
        <v>5.799999999999998</v>
      </c>
      <c r="I27" s="26">
        <f>[1]List2!T5</f>
        <v>0</v>
      </c>
      <c r="J27" s="31">
        <f>[1]List2!U5</f>
        <v>11.299999999999999</v>
      </c>
    </row>
    <row r="28" spans="1:10" ht="13.5" thickBot="1">
      <c r="A28" s="34">
        <v>18</v>
      </c>
      <c r="B28" s="35" t="str">
        <f>[1]List1!B32</f>
        <v>Dohnalová Linda</v>
      </c>
      <c r="C28" s="35" t="str">
        <f>[1]List1!F32</f>
        <v>GSK Tábor</v>
      </c>
      <c r="D28" s="36"/>
      <c r="E28" s="37"/>
      <c r="F28" s="38">
        <f>[1]List2!I24</f>
        <v>0.17499999999999999</v>
      </c>
      <c r="G28" s="39">
        <f>[1]List2!N24</f>
        <v>5.25</v>
      </c>
      <c r="H28" s="39">
        <f>[1]List2!S24</f>
        <v>5.1999999999999993</v>
      </c>
      <c r="I28" s="40">
        <f>[1]List2!T24</f>
        <v>0</v>
      </c>
      <c r="J28" s="41">
        <f>[1]List2!U24</f>
        <v>10.625</v>
      </c>
    </row>
  </sheetData>
  <mergeCells count="2">
    <mergeCell ref="C9:E9"/>
    <mergeCell ref="F9:J9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A23" sqref="A23"/>
    </sheetView>
  </sheetViews>
  <sheetFormatPr defaultRowHeight="12.75"/>
  <cols>
    <col min="1" max="1" width="5.85546875" customWidth="1"/>
    <col min="2" max="2" width="22" customWidth="1"/>
    <col min="4" max="4" width="16.140625" customWidth="1"/>
  </cols>
  <sheetData>
    <row r="1" spans="1:15" ht="20.25">
      <c r="B1" s="2" t="s">
        <v>0</v>
      </c>
    </row>
    <row r="3" spans="1:15" ht="26.25">
      <c r="B3" s="3" t="str">
        <f>[2]List1!B3</f>
        <v>TÁBORSKÝ  POHÁR</v>
      </c>
    </row>
    <row r="5" spans="1:15" ht="15.75">
      <c r="B5" s="4" t="str">
        <f>[2]List1!B5</f>
        <v>4.června 2011</v>
      </c>
    </row>
    <row r="6" spans="1:15" ht="15.75">
      <c r="B6" s="4"/>
    </row>
    <row r="7" spans="1:15" ht="15.75">
      <c r="B7" s="5" t="str">
        <f>[2]List1!B7</f>
        <v>2. kategorie</v>
      </c>
    </row>
    <row r="8" spans="1:15" ht="13.5" thickBot="1"/>
    <row r="9" spans="1:15" ht="13.5" thickBot="1">
      <c r="A9" s="6"/>
      <c r="B9" s="42" t="s">
        <v>1</v>
      </c>
      <c r="C9" s="7" t="s">
        <v>2</v>
      </c>
      <c r="D9" s="9"/>
      <c r="E9" s="44" t="str">
        <f>[2]List1!I9</f>
        <v>BN</v>
      </c>
      <c r="F9" s="44"/>
      <c r="G9" s="44"/>
      <c r="H9" s="44"/>
      <c r="I9" s="45"/>
      <c r="J9" s="10" t="str">
        <f>[2]List1!N9</f>
        <v>Libovolné náčiní</v>
      </c>
      <c r="K9" s="11"/>
      <c r="L9" s="11"/>
      <c r="M9" s="11"/>
      <c r="N9" s="46"/>
      <c r="O9" s="47" t="s">
        <v>8</v>
      </c>
    </row>
    <row r="10" spans="1:15" ht="13.5" thickBot="1">
      <c r="A10" s="13"/>
      <c r="B10" s="14"/>
      <c r="C10" s="14"/>
      <c r="D10" s="16"/>
      <c r="E10" s="17" t="s">
        <v>3</v>
      </c>
      <c r="F10" s="18" t="s">
        <v>4</v>
      </c>
      <c r="G10" s="18" t="s">
        <v>5</v>
      </c>
      <c r="H10" s="18" t="s">
        <v>6</v>
      </c>
      <c r="I10" s="19" t="s">
        <v>7</v>
      </c>
      <c r="J10" s="17" t="s">
        <v>3</v>
      </c>
      <c r="K10" s="18" t="s">
        <v>4</v>
      </c>
      <c r="L10" s="18" t="s">
        <v>5</v>
      </c>
      <c r="M10" s="18" t="s">
        <v>6</v>
      </c>
      <c r="N10" s="48" t="s">
        <v>7</v>
      </c>
      <c r="O10" s="49" t="s">
        <v>9</v>
      </c>
    </row>
    <row r="11" spans="1:15">
      <c r="A11" s="20">
        <v>1</v>
      </c>
      <c r="B11" s="21" t="str">
        <f>[2]List1!B12</f>
        <v>Lorenzová Natálie</v>
      </c>
      <c r="C11" s="21" t="str">
        <f>[2]List1!F12</f>
        <v>Bohemians Praha</v>
      </c>
      <c r="D11" s="23"/>
      <c r="E11" s="24">
        <f>[2]List2!I5</f>
        <v>0.85</v>
      </c>
      <c r="F11" s="25">
        <f>[2]List2!N5</f>
        <v>6.4500000000000011</v>
      </c>
      <c r="G11" s="25">
        <f>[2]List2!S5</f>
        <v>7.5499999999999989</v>
      </c>
      <c r="H11" s="25">
        <f>[2]List2!T5</f>
        <v>0</v>
      </c>
      <c r="I11" s="50">
        <f>[2]List2!U5</f>
        <v>14.85</v>
      </c>
      <c r="J11" s="24">
        <f>[2]List2!I6</f>
        <v>1.925</v>
      </c>
      <c r="K11" s="25">
        <f>[2]List2!N6</f>
        <v>7</v>
      </c>
      <c r="L11" s="25">
        <f>[2]List2!S6</f>
        <v>7.1000000000000005</v>
      </c>
      <c r="M11" s="25">
        <f>[2]List2!T6</f>
        <v>0</v>
      </c>
      <c r="N11" s="26">
        <f>[2]List2!U6</f>
        <v>16.025000000000002</v>
      </c>
      <c r="O11" s="31">
        <f>[2]List2!V6</f>
        <v>30.875</v>
      </c>
    </row>
    <row r="12" spans="1:15">
      <c r="A12" s="28">
        <v>2</v>
      </c>
      <c r="B12" s="21" t="str">
        <f>[2]List1!B24</f>
        <v>Minksová Kateřina</v>
      </c>
      <c r="C12" s="21" t="str">
        <f>[2]List1!F24</f>
        <v>TJ Sokol Hodkovičky Praha</v>
      </c>
      <c r="D12" s="30"/>
      <c r="E12" s="24">
        <f>[2]List2!I29</f>
        <v>0.8</v>
      </c>
      <c r="F12" s="25">
        <f>[2]List2!N29</f>
        <v>6.5999999999999988</v>
      </c>
      <c r="G12" s="25">
        <f>[2]List2!S29</f>
        <v>6.5999999999999988</v>
      </c>
      <c r="H12" s="25">
        <f>[2]List2!T29</f>
        <v>0</v>
      </c>
      <c r="I12" s="50">
        <f>[2]List2!U29</f>
        <v>13.999999999999996</v>
      </c>
      <c r="J12" s="24">
        <f>[2]List2!I30</f>
        <v>1.8</v>
      </c>
      <c r="K12" s="25">
        <f>[2]List2!N30</f>
        <v>6.5500000000000025</v>
      </c>
      <c r="L12" s="25">
        <f>[2]List2!S30</f>
        <v>6.8000000000000007</v>
      </c>
      <c r="M12" s="25">
        <f>[2]List2!T30</f>
        <v>0</v>
      </c>
      <c r="N12" s="26">
        <f>[2]List2!U30</f>
        <v>15.150000000000004</v>
      </c>
      <c r="O12" s="51">
        <f>[2]List2!V30</f>
        <v>29.15</v>
      </c>
    </row>
    <row r="13" spans="1:15">
      <c r="A13" s="28">
        <v>3</v>
      </c>
      <c r="B13" s="21" t="str">
        <f>[2]List1!B13</f>
        <v>Bachmanová Simona</v>
      </c>
      <c r="C13" s="21" t="str">
        <f>[2]List1!F13</f>
        <v>GSK Ústí n. Labem</v>
      </c>
      <c r="D13" s="33"/>
      <c r="E13" s="24">
        <f>[2]List2!I7</f>
        <v>0.625</v>
      </c>
      <c r="F13" s="25">
        <f>[2]List2!N7</f>
        <v>6.3999999999999995</v>
      </c>
      <c r="G13" s="25">
        <f>[2]List2!S7</f>
        <v>6.75</v>
      </c>
      <c r="H13" s="25">
        <f>[2]List2!T7</f>
        <v>0</v>
      </c>
      <c r="I13" s="50">
        <f>[2]List2!U7</f>
        <v>13.774999999999999</v>
      </c>
      <c r="J13" s="24">
        <f>[2]List2!I8</f>
        <v>2.125</v>
      </c>
      <c r="K13" s="25">
        <f>[2]List2!N8</f>
        <v>6.6999999999999993</v>
      </c>
      <c r="L13" s="25">
        <f>[2]List2!S8</f>
        <v>6.3000000000000016</v>
      </c>
      <c r="M13" s="25">
        <f>[2]List2!T8</f>
        <v>0</v>
      </c>
      <c r="N13" s="26">
        <f>[2]List2!U8</f>
        <v>15.125</v>
      </c>
      <c r="O13" s="51">
        <f>[2]List2!V8</f>
        <v>28.9</v>
      </c>
    </row>
    <row r="14" spans="1:15">
      <c r="A14" s="28">
        <v>4</v>
      </c>
      <c r="B14" s="21" t="str">
        <f>[2]List1!B17</f>
        <v>Němečková Vivien</v>
      </c>
      <c r="C14" s="21" t="str">
        <f>[2]List1!F17</f>
        <v>RG Proactive Milevsko</v>
      </c>
      <c r="D14" s="30"/>
      <c r="E14" s="24">
        <f>[2]List2!I15</f>
        <v>0.92500000000000004</v>
      </c>
      <c r="F14" s="25">
        <f>[2]List2!N15</f>
        <v>6</v>
      </c>
      <c r="G14" s="25">
        <f>[2]List2!S15</f>
        <v>7</v>
      </c>
      <c r="H14" s="25">
        <f>[2]List2!T15</f>
        <v>0</v>
      </c>
      <c r="I14" s="50">
        <f>[2]List2!U15</f>
        <v>13.925000000000001</v>
      </c>
      <c r="J14" s="24">
        <f>[2]List2!I16</f>
        <v>1.575</v>
      </c>
      <c r="K14" s="25">
        <f>[2]List2!N16</f>
        <v>6.5500000000000007</v>
      </c>
      <c r="L14" s="25">
        <f>[2]List2!S16</f>
        <v>6.4499999999999993</v>
      </c>
      <c r="M14" s="25">
        <f>[2]List2!T16</f>
        <v>0</v>
      </c>
      <c r="N14" s="26">
        <f>[2]List2!U16</f>
        <v>14.574999999999999</v>
      </c>
      <c r="O14" s="51">
        <f>[2]List2!V16</f>
        <v>28.5</v>
      </c>
    </row>
    <row r="15" spans="1:15">
      <c r="A15" s="28">
        <v>5</v>
      </c>
      <c r="B15" s="21" t="str">
        <f>[2]List1!B25</f>
        <v>Kocourová Adéla</v>
      </c>
      <c r="C15" s="21" t="str">
        <f>[2]List1!F25</f>
        <v>Jablonecn.N. Sportcentrum</v>
      </c>
      <c r="D15" s="33"/>
      <c r="E15" s="24">
        <f>[2]List2!I31</f>
        <v>0.72500000000000009</v>
      </c>
      <c r="F15" s="25">
        <f>[2]List2!N31</f>
        <v>5.7</v>
      </c>
      <c r="G15" s="25">
        <f>[2]List2!S31</f>
        <v>6.55</v>
      </c>
      <c r="H15" s="25">
        <f>[2]List2!T31</f>
        <v>0</v>
      </c>
      <c r="I15" s="50">
        <f>[2]List2!U31</f>
        <v>12.975000000000001</v>
      </c>
      <c r="J15" s="24">
        <f>[2]List2!I32</f>
        <v>1.9499999999999997</v>
      </c>
      <c r="K15" s="25">
        <f>[2]List2!N32</f>
        <v>6.5500000000000007</v>
      </c>
      <c r="L15" s="25">
        <f>[2]List2!S32</f>
        <v>6.45</v>
      </c>
      <c r="M15" s="25">
        <f>[2]List2!T32</f>
        <v>0</v>
      </c>
      <c r="N15" s="26">
        <f>[2]List2!U32</f>
        <v>14.95</v>
      </c>
      <c r="O15" s="51">
        <f>[2]List2!V32</f>
        <v>27.925000000000001</v>
      </c>
    </row>
    <row r="16" spans="1:15">
      <c r="A16" s="28">
        <v>6</v>
      </c>
      <c r="B16" s="21" t="str">
        <f>[2]List1!B22</f>
        <v>Vraspírová Janet</v>
      </c>
      <c r="C16" s="21" t="str">
        <f>[2]List1!F22</f>
        <v>SK Jihlava</v>
      </c>
      <c r="D16" s="30"/>
      <c r="E16" s="24">
        <f>[2]List2!I25</f>
        <v>0.8</v>
      </c>
      <c r="F16" s="25">
        <f>[2]List2!N25</f>
        <v>5.05</v>
      </c>
      <c r="G16" s="25">
        <f>[2]List2!S25</f>
        <v>6.3500000000000005</v>
      </c>
      <c r="H16" s="25">
        <f>[2]List2!T25</f>
        <v>0</v>
      </c>
      <c r="I16" s="50">
        <f>[2]List2!U25</f>
        <v>12.2</v>
      </c>
      <c r="J16" s="24">
        <f>[2]List2!I26</f>
        <v>1.325</v>
      </c>
      <c r="K16" s="25">
        <f>[2]List2!N26</f>
        <v>6.0000000000000009</v>
      </c>
      <c r="L16" s="25">
        <f>[2]List2!S26</f>
        <v>6.1</v>
      </c>
      <c r="M16" s="25">
        <f>[2]List2!T26</f>
        <v>0</v>
      </c>
      <c r="N16" s="26">
        <f>[2]List2!U26</f>
        <v>13.425000000000001</v>
      </c>
      <c r="O16" s="51">
        <f>[2]List2!V26</f>
        <v>25.625</v>
      </c>
    </row>
    <row r="17" spans="1:15">
      <c r="A17" s="28">
        <v>7</v>
      </c>
      <c r="B17" s="21" t="str">
        <f>[2]List1!B14</f>
        <v>Hřídelová Eva</v>
      </c>
      <c r="C17" s="21" t="str">
        <f>[2]List1!F14</f>
        <v>SK Triumf Praha</v>
      </c>
      <c r="D17" s="33"/>
      <c r="E17" s="24">
        <f>[2]List2!I9</f>
        <v>0.47500000000000003</v>
      </c>
      <c r="F17" s="25">
        <f>[2]List2!N9</f>
        <v>4.7999999999999989</v>
      </c>
      <c r="G17" s="25">
        <f>[2]List2!S9</f>
        <v>5.9499999999999975</v>
      </c>
      <c r="H17" s="25">
        <f>[2]List2!T9</f>
        <v>0</v>
      </c>
      <c r="I17" s="50">
        <f>[2]List2!U9</f>
        <v>11.224999999999996</v>
      </c>
      <c r="J17" s="24">
        <f>[2]List2!I10</f>
        <v>1.2250000000000001</v>
      </c>
      <c r="K17" s="25">
        <f>[2]List2!N10</f>
        <v>6.1499999999999986</v>
      </c>
      <c r="L17" s="25">
        <f>[2]List2!S10</f>
        <v>6.2499999999999991</v>
      </c>
      <c r="M17" s="25">
        <f>[2]List2!T10</f>
        <v>0</v>
      </c>
      <c r="N17" s="26">
        <f>[2]List2!U10</f>
        <v>13.624999999999996</v>
      </c>
      <c r="O17" s="51">
        <f>[2]List2!V10</f>
        <v>24.849999999999994</v>
      </c>
    </row>
    <row r="18" spans="1:15">
      <c r="A18" s="28">
        <v>8</v>
      </c>
      <c r="B18" s="21" t="str">
        <f>[2]List1!B21</f>
        <v>Rambousková Linda</v>
      </c>
      <c r="C18" s="21" t="str">
        <f>[2]List1!F21</f>
        <v>GSK Tábor</v>
      </c>
      <c r="D18" s="30"/>
      <c r="E18" s="24">
        <f>[2]List2!I23</f>
        <v>0.47499999999999998</v>
      </c>
      <c r="F18" s="25">
        <f>[2]List2!N23</f>
        <v>5.9</v>
      </c>
      <c r="G18" s="25">
        <f>[2]List2!S23</f>
        <v>6.4</v>
      </c>
      <c r="H18" s="25">
        <f>[2]List2!T23</f>
        <v>0</v>
      </c>
      <c r="I18" s="50">
        <f>[2]List2!U23</f>
        <v>12.775</v>
      </c>
      <c r="J18" s="24">
        <f>[2]List2!I24</f>
        <v>1.4</v>
      </c>
      <c r="K18" s="25">
        <f>[2]List2!N24</f>
        <v>5.4499999999999993</v>
      </c>
      <c r="L18" s="25">
        <f>[2]List2!S24</f>
        <v>5.1999999999999993</v>
      </c>
      <c r="M18" s="25">
        <f>[2]List2!T24</f>
        <v>0.2</v>
      </c>
      <c r="N18" s="26">
        <f>[2]List2!U24</f>
        <v>11.85</v>
      </c>
      <c r="O18" s="51">
        <f>[2]List2!V24</f>
        <v>24.625</v>
      </c>
    </row>
    <row r="19" spans="1:15">
      <c r="A19" s="28">
        <v>9</v>
      </c>
      <c r="B19" s="21" t="str">
        <f>[2]List1!B20</f>
        <v>Šímová Kateřina</v>
      </c>
      <c r="C19" s="21" t="str">
        <f>[2]List1!F20</f>
        <v>GSK Ústí n. Labem</v>
      </c>
      <c r="D19" s="33"/>
      <c r="E19" s="24">
        <f>[2]List2!I21</f>
        <v>0.375</v>
      </c>
      <c r="F19" s="25">
        <f>[2]List2!N21</f>
        <v>5.1500000000000012</v>
      </c>
      <c r="G19" s="25">
        <f>[2]List2!S21</f>
        <v>6.1499999999999995</v>
      </c>
      <c r="H19" s="25">
        <f>[2]List2!T21</f>
        <v>0</v>
      </c>
      <c r="I19" s="50">
        <f>[2]List2!U21</f>
        <v>11.675000000000001</v>
      </c>
      <c r="J19" s="24">
        <f>[2]List2!I22</f>
        <v>1.125</v>
      </c>
      <c r="K19" s="25">
        <f>[2]List2!N22</f>
        <v>6.0499999999999989</v>
      </c>
      <c r="L19" s="25">
        <f>[2]List2!S22</f>
        <v>5.65</v>
      </c>
      <c r="M19" s="25">
        <f>[2]List2!T22</f>
        <v>0</v>
      </c>
      <c r="N19" s="26">
        <f>[2]List2!U22</f>
        <v>12.824999999999999</v>
      </c>
      <c r="O19" s="51">
        <f>[2]List2!V22</f>
        <v>24.5</v>
      </c>
    </row>
    <row r="20" spans="1:15">
      <c r="A20" s="28">
        <v>10</v>
      </c>
      <c r="B20" s="21" t="str">
        <f>[2]List1!B15</f>
        <v>Zítková Karolína</v>
      </c>
      <c r="C20" s="21" t="str">
        <f>[2]List1!F15</f>
        <v>GSK Tábor</v>
      </c>
      <c r="D20" s="30"/>
      <c r="E20" s="24">
        <f>[2]List2!I11</f>
        <v>0.3</v>
      </c>
      <c r="F20" s="25">
        <f>[2]List2!N11</f>
        <v>5.8999999999999995</v>
      </c>
      <c r="G20" s="25">
        <f>[2]List2!S11</f>
        <v>5.5000000000000018</v>
      </c>
      <c r="H20" s="25">
        <f>[2]List2!T11</f>
        <v>0</v>
      </c>
      <c r="I20" s="50">
        <f>[2]List2!U11</f>
        <v>11.700000000000001</v>
      </c>
      <c r="J20" s="24">
        <f>[2]List2!I12</f>
        <v>1.075</v>
      </c>
      <c r="K20" s="25">
        <f>[2]List2!N12</f>
        <v>5.75</v>
      </c>
      <c r="L20" s="25">
        <f>[2]List2!S12</f>
        <v>5.3000000000000007</v>
      </c>
      <c r="M20" s="25">
        <f>[2]List2!T12</f>
        <v>0</v>
      </c>
      <c r="N20" s="26">
        <f>[2]List2!U12</f>
        <v>12.125</v>
      </c>
      <c r="O20" s="51">
        <f>[2]List2!V12</f>
        <v>23.825000000000003</v>
      </c>
    </row>
    <row r="21" spans="1:15">
      <c r="A21" s="28">
        <v>11</v>
      </c>
      <c r="B21" s="21" t="str">
        <f>[2]List1!B19</f>
        <v>Ježková Lenka</v>
      </c>
      <c r="C21" s="21" t="str">
        <f>[2]List1!F19</f>
        <v>SK Triumf Praha</v>
      </c>
      <c r="D21" s="33"/>
      <c r="E21" s="24">
        <f>[2]List2!I19</f>
        <v>0.375</v>
      </c>
      <c r="F21" s="25">
        <f>[2]List2!N19</f>
        <v>5.25</v>
      </c>
      <c r="G21" s="25">
        <f>[2]List2!S19</f>
        <v>6.2999999999999989</v>
      </c>
      <c r="H21" s="25">
        <f>[2]List2!T19</f>
        <v>0</v>
      </c>
      <c r="I21" s="50">
        <f>[2]List2!U19</f>
        <v>11.924999999999999</v>
      </c>
      <c r="J21" s="24">
        <f>[2]List2!I20</f>
        <v>0.7</v>
      </c>
      <c r="K21" s="25">
        <f>[2]List2!N20</f>
        <v>5.4000000000000012</v>
      </c>
      <c r="L21" s="25">
        <f>[2]List2!S20</f>
        <v>5</v>
      </c>
      <c r="M21" s="25">
        <f>[2]List2!T20</f>
        <v>0</v>
      </c>
      <c r="N21" s="26">
        <f>[2]List2!U20</f>
        <v>11.100000000000001</v>
      </c>
      <c r="O21" s="51">
        <f>[2]List2!V20</f>
        <v>23.024999999999999</v>
      </c>
    </row>
    <row r="22" spans="1:15" ht="13.5" thickBot="1">
      <c r="A22" s="34">
        <v>12</v>
      </c>
      <c r="B22" s="35" t="str">
        <f>[2]List1!B11</f>
        <v>Laláková Linda</v>
      </c>
      <c r="C22" s="35" t="str">
        <f>[2]List1!F11</f>
        <v>RG Proactive Milevsko</v>
      </c>
      <c r="D22" s="53"/>
      <c r="E22" s="38">
        <f>[2]List2!I3</f>
        <v>0.27500000000000002</v>
      </c>
      <c r="F22" s="39">
        <f>[2]List2!N3</f>
        <v>4.75</v>
      </c>
      <c r="G22" s="39">
        <f>[2]List2!S3</f>
        <v>6.1500000000000021</v>
      </c>
      <c r="H22" s="39">
        <f>[2]List2!T3</f>
        <v>0</v>
      </c>
      <c r="I22" s="54">
        <f>[2]List2!U3</f>
        <v>11.175000000000002</v>
      </c>
      <c r="J22" s="38">
        <f>[2]List2!I4</f>
        <v>0.9</v>
      </c>
      <c r="K22" s="39">
        <f>[2]List2!N4</f>
        <v>5.1499999999999995</v>
      </c>
      <c r="L22" s="39">
        <f>[2]List2!S4</f>
        <v>5.6499999999999995</v>
      </c>
      <c r="M22" s="39">
        <f>[2]List2!T4</f>
        <v>0</v>
      </c>
      <c r="N22" s="40">
        <f>[2]List2!U4</f>
        <v>11.7</v>
      </c>
      <c r="O22" s="55">
        <f>[2]List2!V4</f>
        <v>22.875</v>
      </c>
    </row>
  </sheetData>
  <mergeCells count="3">
    <mergeCell ref="C9:D9"/>
    <mergeCell ref="E9:I9"/>
    <mergeCell ref="J9:N9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A23" sqref="A23"/>
    </sheetView>
  </sheetViews>
  <sheetFormatPr defaultRowHeight="12.75"/>
  <cols>
    <col min="1" max="1" width="5.42578125" customWidth="1"/>
    <col min="2" max="2" width="19.42578125" customWidth="1"/>
    <col min="4" max="4" width="16" customWidth="1"/>
    <col min="5" max="5" width="7.5703125" customWidth="1"/>
    <col min="6" max="6" width="6.7109375" customWidth="1"/>
    <col min="7" max="7" width="7" customWidth="1"/>
    <col min="8" max="8" width="7.28515625" customWidth="1"/>
    <col min="10" max="10" width="7.5703125" customWidth="1"/>
    <col min="11" max="11" width="7.28515625" customWidth="1"/>
    <col min="12" max="12" width="7.140625" customWidth="1"/>
    <col min="13" max="13" width="7.42578125" customWidth="1"/>
    <col min="14" max="14" width="8.140625" customWidth="1"/>
  </cols>
  <sheetData>
    <row r="1" spans="1:15" ht="20.25">
      <c r="B1" s="2" t="s">
        <v>0</v>
      </c>
    </row>
    <row r="3" spans="1:15" ht="26.25">
      <c r="B3" s="3" t="str">
        <f>[3]List1!B3</f>
        <v>TÁBORSKÝ  POHÁR</v>
      </c>
    </row>
    <row r="5" spans="1:15" ht="15.75">
      <c r="B5" s="4" t="str">
        <f>[3]List1!B5</f>
        <v>4.června 2011</v>
      </c>
    </row>
    <row r="6" spans="1:15" ht="15.75">
      <c r="B6" s="4"/>
    </row>
    <row r="7" spans="1:15" ht="15.75">
      <c r="B7" s="5" t="str">
        <f>[3]List1!B7</f>
        <v>3. kategorie</v>
      </c>
    </row>
    <row r="8" spans="1:15" ht="13.5" thickBot="1"/>
    <row r="9" spans="1:15" ht="13.5" thickBot="1">
      <c r="A9" s="6"/>
      <c r="B9" s="42" t="s">
        <v>1</v>
      </c>
      <c r="C9" s="7" t="s">
        <v>2</v>
      </c>
      <c r="D9" s="9"/>
      <c r="E9" s="44" t="str">
        <f>[3]List1!I9</f>
        <v>BN</v>
      </c>
      <c r="F9" s="44"/>
      <c r="G9" s="44"/>
      <c r="H9" s="44"/>
      <c r="I9" s="45"/>
      <c r="J9" s="10" t="str">
        <f>[3]List1!N9</f>
        <v>Libovolné náčiní</v>
      </c>
      <c r="K9" s="11"/>
      <c r="L9" s="11"/>
      <c r="M9" s="11"/>
      <c r="N9" s="46"/>
      <c r="O9" s="47" t="s">
        <v>8</v>
      </c>
    </row>
    <row r="10" spans="1:15" ht="13.5" thickBot="1">
      <c r="A10" s="13"/>
      <c r="B10" s="14"/>
      <c r="C10" s="14"/>
      <c r="D10" s="16"/>
      <c r="E10" s="17" t="s">
        <v>3</v>
      </c>
      <c r="F10" s="18" t="s">
        <v>4</v>
      </c>
      <c r="G10" s="18" t="s">
        <v>5</v>
      </c>
      <c r="H10" s="18" t="s">
        <v>6</v>
      </c>
      <c r="I10" s="19" t="s">
        <v>7</v>
      </c>
      <c r="J10" s="17" t="s">
        <v>3</v>
      </c>
      <c r="K10" s="18" t="s">
        <v>4</v>
      </c>
      <c r="L10" s="18" t="s">
        <v>5</v>
      </c>
      <c r="M10" s="18" t="s">
        <v>6</v>
      </c>
      <c r="N10" s="48" t="s">
        <v>7</v>
      </c>
      <c r="O10" s="49" t="s">
        <v>9</v>
      </c>
    </row>
    <row r="11" spans="1:15">
      <c r="A11" s="20">
        <v>1</v>
      </c>
      <c r="B11" s="21" t="str">
        <f>[3]List1!B21</f>
        <v>Ladmanová Anna</v>
      </c>
      <c r="C11" s="21" t="str">
        <f>[3]List1!F21</f>
        <v>Bohemians Praha</v>
      </c>
      <c r="D11" s="23"/>
      <c r="E11" s="24">
        <f>[3]List2!I23</f>
        <v>1.425</v>
      </c>
      <c r="F11" s="25">
        <f>[3]List2!N23</f>
        <v>6.2500000000000018</v>
      </c>
      <c r="G11" s="25">
        <f>[3]List2!S23</f>
        <v>7.3500000000000005</v>
      </c>
      <c r="H11" s="25">
        <f>[3]List2!T23</f>
        <v>0</v>
      </c>
      <c r="I11" s="50">
        <f>[3]List2!U23</f>
        <v>15.025000000000002</v>
      </c>
      <c r="J11" s="24">
        <f>[3]List2!I24</f>
        <v>2.3250000000000002</v>
      </c>
      <c r="K11" s="25">
        <f>[3]List2!N24</f>
        <v>6.9999999999999991</v>
      </c>
      <c r="L11" s="25">
        <f>[3]List2!S24</f>
        <v>6.8000000000000007</v>
      </c>
      <c r="M11" s="25">
        <f>[3]List2!T24</f>
        <v>0</v>
      </c>
      <c r="N11" s="26">
        <f>[3]List2!U24</f>
        <v>16.125</v>
      </c>
      <c r="O11" s="31">
        <f>[3]List2!V24</f>
        <v>31.150000000000002</v>
      </c>
    </row>
    <row r="12" spans="1:15">
      <c r="A12" s="28">
        <v>2</v>
      </c>
      <c r="B12" s="21" t="str">
        <f>[3]List1!B11</f>
        <v>Picková Žofie</v>
      </c>
      <c r="C12" s="21" t="str">
        <f>[3]List1!F11</f>
        <v>GSK Ústí n. Labem</v>
      </c>
      <c r="D12" s="30"/>
      <c r="E12" s="24">
        <f>[3]List2!I3</f>
        <v>1.0249999999999999</v>
      </c>
      <c r="F12" s="25">
        <f>[3]List2!N3</f>
        <v>6.2499999999999991</v>
      </c>
      <c r="G12" s="25">
        <f>[3]List2!S3</f>
        <v>7.15</v>
      </c>
      <c r="H12" s="25">
        <f>[3]List2!T3</f>
        <v>0</v>
      </c>
      <c r="I12" s="50">
        <f>[3]List2!U3</f>
        <v>14.424999999999999</v>
      </c>
      <c r="J12" s="24">
        <f>[3]List2!I4</f>
        <v>2.5999999999999996</v>
      </c>
      <c r="K12" s="25">
        <f>[3]List2!N4</f>
        <v>6.8500000000000005</v>
      </c>
      <c r="L12" s="25">
        <f>[3]List2!S4</f>
        <v>6.9500000000000011</v>
      </c>
      <c r="M12" s="25">
        <f>[3]List2!T4</f>
        <v>0</v>
      </c>
      <c r="N12" s="26">
        <f>[3]List2!U4</f>
        <v>16.399999999999999</v>
      </c>
      <c r="O12" s="51">
        <f>[3]List2!V4</f>
        <v>30.824999999999996</v>
      </c>
    </row>
    <row r="13" spans="1:15">
      <c r="A13" s="28">
        <v>3</v>
      </c>
      <c r="B13" s="21" t="str">
        <f>[3]List1!B24</f>
        <v>Hejduková Denisa</v>
      </c>
      <c r="C13" s="21" t="str">
        <f>[3]List1!F24</f>
        <v>SK Jihlava</v>
      </c>
      <c r="D13" s="33"/>
      <c r="E13" s="24">
        <f>[3]List2!I29</f>
        <v>0.82499999999999996</v>
      </c>
      <c r="F13" s="25">
        <f>[3]List2!N29</f>
        <v>5.85</v>
      </c>
      <c r="G13" s="25">
        <f>[3]List2!S29</f>
        <v>6.65</v>
      </c>
      <c r="H13" s="25">
        <f>[3]List2!T29</f>
        <v>0</v>
      </c>
      <c r="I13" s="50">
        <f>[3]List2!U29</f>
        <v>13.324999999999999</v>
      </c>
      <c r="J13" s="24">
        <f>[3]List2!I30</f>
        <v>2.5</v>
      </c>
      <c r="K13" s="25">
        <f>[3]List2!N30</f>
        <v>6.8000000000000016</v>
      </c>
      <c r="L13" s="25">
        <f>[3]List2!S30</f>
        <v>6.7000000000000011</v>
      </c>
      <c r="M13" s="25">
        <f>[3]List2!T30</f>
        <v>0</v>
      </c>
      <c r="N13" s="26">
        <f>[3]List2!U30</f>
        <v>16</v>
      </c>
      <c r="O13" s="51">
        <f>[3]List2!V30</f>
        <v>29.324999999999999</v>
      </c>
    </row>
    <row r="14" spans="1:15">
      <c r="A14" s="28">
        <v>4</v>
      </c>
      <c r="B14" s="21" t="str">
        <f>[3]List1!B23</f>
        <v>Buřičová Pavla</v>
      </c>
      <c r="C14" s="21" t="str">
        <f>[3]List1!F23</f>
        <v>GSK Tábor</v>
      </c>
      <c r="D14" s="30"/>
      <c r="E14" s="24">
        <f>[3]List2!I27</f>
        <v>0.95000000000000007</v>
      </c>
      <c r="F14" s="25">
        <f>[3]List2!N27</f>
        <v>6.1999999999999993</v>
      </c>
      <c r="G14" s="25">
        <f>[3]List2!S27</f>
        <v>6.95</v>
      </c>
      <c r="H14" s="25">
        <f>[3]List2!T27</f>
        <v>0</v>
      </c>
      <c r="I14" s="50">
        <f>[3]List2!U27</f>
        <v>14.1</v>
      </c>
      <c r="J14" s="24">
        <f>[3]List2!I28</f>
        <v>2.0499999999999998</v>
      </c>
      <c r="K14" s="25">
        <f>[3]List2!N28</f>
        <v>6.4</v>
      </c>
      <c r="L14" s="25">
        <f>[3]List2!S28</f>
        <v>6.65</v>
      </c>
      <c r="M14" s="25">
        <f>[3]List2!T28</f>
        <v>0</v>
      </c>
      <c r="N14" s="26">
        <f>[3]List2!U28</f>
        <v>15.1</v>
      </c>
      <c r="O14" s="51">
        <f>[3]List2!V28</f>
        <v>29.2</v>
      </c>
    </row>
    <row r="15" spans="1:15">
      <c r="A15" s="28">
        <v>5</v>
      </c>
      <c r="B15" s="21" t="str">
        <f>[3]List1!B12</f>
        <v>Minková Barbora</v>
      </c>
      <c r="C15" s="21" t="str">
        <f>[3]List1!F12</f>
        <v>Bohemians Praha</v>
      </c>
      <c r="D15" s="33"/>
      <c r="E15" s="24">
        <f>[3]List2!I5</f>
        <v>0.92500000000000004</v>
      </c>
      <c r="F15" s="25">
        <f>[3]List2!N5</f>
        <v>6.0000000000000009</v>
      </c>
      <c r="G15" s="25">
        <f>[3]List2!S5</f>
        <v>6.9</v>
      </c>
      <c r="H15" s="25">
        <f>[3]List2!T5</f>
        <v>0</v>
      </c>
      <c r="I15" s="50">
        <f>[3]List2!U5</f>
        <v>13.825000000000001</v>
      </c>
      <c r="J15" s="24">
        <f>[3]List2!I6</f>
        <v>2.125</v>
      </c>
      <c r="K15" s="25">
        <f>[3]List2!N6</f>
        <v>6.3499999999999988</v>
      </c>
      <c r="L15" s="25">
        <f>[3]List2!S6</f>
        <v>6.3000000000000016</v>
      </c>
      <c r="M15" s="25">
        <f>[3]List2!T6</f>
        <v>0</v>
      </c>
      <c r="N15" s="26">
        <f>[3]List2!U6</f>
        <v>14.774999999999999</v>
      </c>
      <c r="O15" s="51">
        <f>[3]List2!V6</f>
        <v>28.6</v>
      </c>
    </row>
    <row r="16" spans="1:15">
      <c r="A16" s="28">
        <v>6</v>
      </c>
      <c r="B16" s="21" t="str">
        <f>[3]List1!B17</f>
        <v>Vostatková Karolína</v>
      </c>
      <c r="C16" s="21" t="str">
        <f>[3]List1!F17</f>
        <v>SC 80 Chomutov</v>
      </c>
      <c r="D16" s="30"/>
      <c r="E16" s="24">
        <f>[3]List2!I15</f>
        <v>1.125</v>
      </c>
      <c r="F16" s="25">
        <f>[3]List2!N15</f>
        <v>6.1999999999999993</v>
      </c>
      <c r="G16" s="25">
        <f>[3]List2!S15</f>
        <v>6.5000000000000009</v>
      </c>
      <c r="H16" s="25">
        <f>[3]List2!T15</f>
        <v>0</v>
      </c>
      <c r="I16" s="50">
        <f>[3]List2!U15</f>
        <v>13.824999999999999</v>
      </c>
      <c r="J16" s="24">
        <f>[3]List2!I16</f>
        <v>1.6749999999999998</v>
      </c>
      <c r="K16" s="25">
        <f>[3]List2!N16</f>
        <v>6.25</v>
      </c>
      <c r="L16" s="25">
        <f>[3]List2!S16</f>
        <v>6.65</v>
      </c>
      <c r="M16" s="25">
        <f>[3]List2!T16</f>
        <v>0</v>
      </c>
      <c r="N16" s="26">
        <f>[3]List2!U16</f>
        <v>14.574999999999999</v>
      </c>
      <c r="O16" s="51">
        <f>[3]List2!V16</f>
        <v>28.4</v>
      </c>
    </row>
    <row r="17" spans="1:15">
      <c r="A17" s="28">
        <v>7</v>
      </c>
      <c r="B17" s="21" t="str">
        <f>[3]List1!B20</f>
        <v>Kučerová Johanka</v>
      </c>
      <c r="C17" s="21" t="str">
        <f>[3]List1!F20</f>
        <v>TJ Spartak Přerov</v>
      </c>
      <c r="D17" s="33"/>
      <c r="E17" s="24">
        <f>[3]List2!I21</f>
        <v>0.75</v>
      </c>
      <c r="F17" s="25">
        <f>[3]List2!N21</f>
        <v>5.6499999999999995</v>
      </c>
      <c r="G17" s="25">
        <f>[3]List2!S21</f>
        <v>6.950000000000002</v>
      </c>
      <c r="H17" s="25">
        <f>[3]List2!T21</f>
        <v>0</v>
      </c>
      <c r="I17" s="50">
        <f>[3]List2!U21</f>
        <v>13.350000000000001</v>
      </c>
      <c r="J17" s="24">
        <f>[3]List2!I22</f>
        <v>2.0499999999999998</v>
      </c>
      <c r="K17" s="25">
        <f>[3]List2!N22</f>
        <v>6.2</v>
      </c>
      <c r="L17" s="25">
        <f>[3]List2!S22</f>
        <v>6.1000000000000005</v>
      </c>
      <c r="M17" s="25">
        <f>[3]List2!T22</f>
        <v>0</v>
      </c>
      <c r="N17" s="26">
        <f>[3]List2!U22</f>
        <v>14.350000000000001</v>
      </c>
      <c r="O17" s="51">
        <f>[3]List2!V22</f>
        <v>27.700000000000003</v>
      </c>
    </row>
    <row r="18" spans="1:15" s="1" customFormat="1">
      <c r="A18" s="28">
        <v>8</v>
      </c>
      <c r="B18" s="21" t="str">
        <f>[3]List1!B14</f>
        <v>Tamchynová Klára</v>
      </c>
      <c r="C18" s="21" t="str">
        <f>[3]List1!F14</f>
        <v>TJ Slavia Karlovy Vary</v>
      </c>
      <c r="D18" s="30"/>
      <c r="E18" s="24">
        <f>[3]List2!I9</f>
        <v>0.95</v>
      </c>
      <c r="F18" s="25">
        <f>[3]List2!N9</f>
        <v>5.9000000000000021</v>
      </c>
      <c r="G18" s="25">
        <f>[3]List2!S9</f>
        <v>6.7000000000000011</v>
      </c>
      <c r="H18" s="25">
        <f>[3]List2!T9</f>
        <v>0</v>
      </c>
      <c r="I18" s="50">
        <f>[3]List2!U9</f>
        <v>13.550000000000004</v>
      </c>
      <c r="J18" s="24">
        <f>[3]List2!I10</f>
        <v>1.625</v>
      </c>
      <c r="K18" s="25">
        <f>[3]List2!N10</f>
        <v>6.2999999999999989</v>
      </c>
      <c r="L18" s="25">
        <f>[3]List2!S10</f>
        <v>6.1999999999999993</v>
      </c>
      <c r="M18" s="25">
        <f>[3]List2!T10</f>
        <v>0</v>
      </c>
      <c r="N18" s="26">
        <f>[3]List2!U10</f>
        <v>14.124999999999998</v>
      </c>
      <c r="O18" s="51">
        <f>[3]List2!V10</f>
        <v>27.675000000000004</v>
      </c>
    </row>
    <row r="19" spans="1:15">
      <c r="A19" s="28">
        <v>9</v>
      </c>
      <c r="B19" s="21" t="str">
        <f>[3]List1!B16</f>
        <v>Ďurkechová Nina</v>
      </c>
      <c r="C19" s="21" t="str">
        <f>[3]List1!F16</f>
        <v>SK Triumf Praha</v>
      </c>
      <c r="D19" s="33"/>
      <c r="E19" s="24">
        <f>[3]List2!I13</f>
        <v>1.2250000000000001</v>
      </c>
      <c r="F19" s="25">
        <f>[3]List2!N13</f>
        <v>5.25</v>
      </c>
      <c r="G19" s="25">
        <f>[3]List2!S13</f>
        <v>6.4500000000000011</v>
      </c>
      <c r="H19" s="25">
        <f>[3]List2!T13</f>
        <v>0</v>
      </c>
      <c r="I19" s="50">
        <f>[3]List2!U13</f>
        <v>12.925000000000001</v>
      </c>
      <c r="J19" s="24">
        <f>[3]List2!I14</f>
        <v>1.7749999999999999</v>
      </c>
      <c r="K19" s="25">
        <f>[3]List2!N14</f>
        <v>6.4500000000000011</v>
      </c>
      <c r="L19" s="25">
        <f>[3]List2!S14</f>
        <v>6.45</v>
      </c>
      <c r="M19" s="25">
        <f>[3]List2!T14</f>
        <v>0</v>
      </c>
      <c r="N19" s="26">
        <f>[3]List2!U14</f>
        <v>14.675000000000001</v>
      </c>
      <c r="O19" s="51">
        <f>[3]List2!V14</f>
        <v>27.6</v>
      </c>
    </row>
    <row r="20" spans="1:15">
      <c r="A20" s="28">
        <v>10</v>
      </c>
      <c r="B20" s="21" t="str">
        <f>[3]List1!B18</f>
        <v>Syslová Karolína</v>
      </c>
      <c r="C20" s="21" t="str">
        <f>[3]List1!F18</f>
        <v>Jablonec n. N. Sportcentrum</v>
      </c>
      <c r="D20" s="30"/>
      <c r="E20" s="24">
        <f>[3]List2!I17</f>
        <v>0.82499999999999996</v>
      </c>
      <c r="F20" s="25">
        <f>[3]List2!N17</f>
        <v>5.5500000000000025</v>
      </c>
      <c r="G20" s="25">
        <f>[3]List2!S17</f>
        <v>6</v>
      </c>
      <c r="H20" s="25">
        <f>[3]List2!T17</f>
        <v>0</v>
      </c>
      <c r="I20" s="50">
        <f>[3]List2!U17</f>
        <v>12.375000000000004</v>
      </c>
      <c r="J20" s="24">
        <f>[3]List2!I18</f>
        <v>1.9750000000000001</v>
      </c>
      <c r="K20" s="25">
        <f>[3]List2!N18</f>
        <v>6.25</v>
      </c>
      <c r="L20" s="25">
        <f>[3]List2!S18</f>
        <v>6.4999999999999982</v>
      </c>
      <c r="M20" s="25">
        <f>[3]List2!T18</f>
        <v>0</v>
      </c>
      <c r="N20" s="26">
        <f>[3]List2!U18</f>
        <v>14.724999999999998</v>
      </c>
      <c r="O20" s="51">
        <f>[3]List2!V18</f>
        <v>27.1</v>
      </c>
    </row>
    <row r="21" spans="1:15">
      <c r="A21" s="28">
        <v>11</v>
      </c>
      <c r="B21" s="21" t="str">
        <f>[3]List1!B15</f>
        <v>Schulzová Veronika</v>
      </c>
      <c r="C21" s="21" t="str">
        <f>[3]List1!F15</f>
        <v>TJ Slavoj Plzeň</v>
      </c>
      <c r="D21" s="33"/>
      <c r="E21" s="24">
        <f>[3]List2!I11</f>
        <v>0.67500000000000004</v>
      </c>
      <c r="F21" s="25">
        <f>[3]List2!N11</f>
        <v>5.2000000000000011</v>
      </c>
      <c r="G21" s="25">
        <f>[3]List2!S11</f>
        <v>5.8</v>
      </c>
      <c r="H21" s="25">
        <f>[3]List2!T11</f>
        <v>0</v>
      </c>
      <c r="I21" s="50">
        <f>[3]List2!U11</f>
        <v>11.675000000000001</v>
      </c>
      <c r="J21" s="24">
        <f>[3]List2!I12</f>
        <v>1.1499999999999999</v>
      </c>
      <c r="K21" s="25">
        <f>[3]List2!N12</f>
        <v>6.15</v>
      </c>
      <c r="L21" s="25">
        <f>[3]List2!S12</f>
        <v>6.0000000000000009</v>
      </c>
      <c r="M21" s="25">
        <f>[3]List2!T12</f>
        <v>0</v>
      </c>
      <c r="N21" s="26">
        <f>[3]List2!U12</f>
        <v>13.3</v>
      </c>
      <c r="O21" s="51">
        <f>[3]List2!V12</f>
        <v>24.975000000000001</v>
      </c>
    </row>
    <row r="22" spans="1:15" ht="13.5" thickBot="1">
      <c r="A22" s="34">
        <v>12</v>
      </c>
      <c r="B22" s="35" t="str">
        <f>[3]List1!B25</f>
        <v>Ležáková Adéla</v>
      </c>
      <c r="C22" s="35" t="str">
        <f>[3]List1!F25</f>
        <v>GSK Tábor</v>
      </c>
      <c r="D22" s="53"/>
      <c r="E22" s="38">
        <f>[3]List2!I31</f>
        <v>0.25</v>
      </c>
      <c r="F22" s="39">
        <f>[3]List2!N31</f>
        <v>5.9</v>
      </c>
      <c r="G22" s="39">
        <f>[3]List2!S31</f>
        <v>5.35</v>
      </c>
      <c r="H22" s="39">
        <f>[3]List2!T31</f>
        <v>0</v>
      </c>
      <c r="I22" s="54">
        <f>[3]List2!U31</f>
        <v>11.5</v>
      </c>
      <c r="J22" s="38">
        <f>[3]List2!I32</f>
        <v>0.625</v>
      </c>
      <c r="K22" s="39">
        <f>[3]List2!N32</f>
        <v>5.6</v>
      </c>
      <c r="L22" s="39">
        <f>[3]List2!S32</f>
        <v>5.2000000000000011</v>
      </c>
      <c r="M22" s="39">
        <f>[3]List2!T32</f>
        <v>0.2</v>
      </c>
      <c r="N22" s="40">
        <f>[3]List2!U32</f>
        <v>11.225000000000001</v>
      </c>
      <c r="O22" s="55">
        <f>[3]List2!V32</f>
        <v>22.725000000000001</v>
      </c>
    </row>
  </sheetData>
  <mergeCells count="3">
    <mergeCell ref="C9:D9"/>
    <mergeCell ref="E9:I9"/>
    <mergeCell ref="J9:N9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A9" sqref="A9:A10"/>
    </sheetView>
  </sheetViews>
  <sheetFormatPr defaultRowHeight="12.75"/>
  <cols>
    <col min="1" max="1" width="4.140625" customWidth="1"/>
    <col min="2" max="2" width="19.140625" customWidth="1"/>
    <col min="5" max="5" width="6.7109375" customWidth="1"/>
    <col min="6" max="6" width="7.85546875" customWidth="1"/>
    <col min="7" max="7" width="7" customWidth="1"/>
    <col min="8" max="8" width="7.28515625" customWidth="1"/>
    <col min="9" max="9" width="7.42578125" customWidth="1"/>
    <col min="10" max="10" width="7.7109375" customWidth="1"/>
    <col min="11" max="12" width="7.42578125" customWidth="1"/>
    <col min="13" max="14" width="7.5703125" customWidth="1"/>
    <col min="15" max="15" width="7.42578125" customWidth="1"/>
  </cols>
  <sheetData>
    <row r="1" spans="1:16" ht="20.25">
      <c r="B1" s="2" t="s">
        <v>0</v>
      </c>
    </row>
    <row r="3" spans="1:16" ht="26.25">
      <c r="B3" s="3" t="str">
        <f>[4]List1!B3</f>
        <v>TÁBORSKÝ  POHÁR</v>
      </c>
    </row>
    <row r="5" spans="1:16" ht="15.75">
      <c r="B5" s="4" t="str">
        <f>[4]List1!B5</f>
        <v>4.června 2011</v>
      </c>
    </row>
    <row r="6" spans="1:16" ht="15.75">
      <c r="B6" s="4"/>
    </row>
    <row r="7" spans="1:16" ht="15.75">
      <c r="B7" s="5" t="str">
        <f>[4]List1!B7</f>
        <v>4. kategorie</v>
      </c>
    </row>
    <row r="8" spans="1:16" ht="13.5" thickBot="1"/>
    <row r="9" spans="1:16" ht="13.5" thickBot="1">
      <c r="A9" s="6"/>
      <c r="B9" s="42" t="s">
        <v>1</v>
      </c>
      <c r="C9" s="7" t="s">
        <v>2</v>
      </c>
      <c r="D9" s="8"/>
      <c r="E9" s="9"/>
      <c r="F9" s="43" t="str">
        <f>[4]List1!I9</f>
        <v>BN</v>
      </c>
      <c r="G9" s="44"/>
      <c r="H9" s="44"/>
      <c r="I9" s="44"/>
      <c r="J9" s="45"/>
      <c r="K9" s="10" t="str">
        <f>[4]List1!N9</f>
        <v>Libovolné náčiní</v>
      </c>
      <c r="L9" s="11"/>
      <c r="M9" s="11"/>
      <c r="N9" s="11"/>
      <c r="O9" s="46"/>
      <c r="P9" s="47" t="s">
        <v>8</v>
      </c>
    </row>
    <row r="10" spans="1:16" ht="13.5" thickBot="1">
      <c r="A10" s="13"/>
      <c r="B10" s="14"/>
      <c r="C10" s="14"/>
      <c r="D10" s="15"/>
      <c r="E10" s="16"/>
      <c r="F10" s="17" t="s">
        <v>3</v>
      </c>
      <c r="G10" s="18" t="s">
        <v>4</v>
      </c>
      <c r="H10" s="18" t="s">
        <v>5</v>
      </c>
      <c r="I10" s="18" t="s">
        <v>6</v>
      </c>
      <c r="J10" s="19" t="s">
        <v>7</v>
      </c>
      <c r="K10" s="17" t="s">
        <v>3</v>
      </c>
      <c r="L10" s="18" t="s">
        <v>4</v>
      </c>
      <c r="M10" s="18" t="s">
        <v>5</v>
      </c>
      <c r="N10" s="18" t="s">
        <v>6</v>
      </c>
      <c r="O10" s="48" t="s">
        <v>7</v>
      </c>
      <c r="P10" s="49" t="s">
        <v>9</v>
      </c>
    </row>
    <row r="11" spans="1:16">
      <c r="A11" s="20">
        <v>1</v>
      </c>
      <c r="B11" s="21" t="str">
        <f>[4]List1!B19</f>
        <v>Křížová Natálie</v>
      </c>
      <c r="C11" s="21" t="str">
        <f>[4]List1!F19</f>
        <v>RG Proactive Milevsko</v>
      </c>
      <c r="D11" s="22"/>
      <c r="E11" s="23"/>
      <c r="F11" s="24">
        <f>[4]List2!I19</f>
        <v>1.75</v>
      </c>
      <c r="G11" s="25">
        <f>[4]List2!N19</f>
        <v>6.55</v>
      </c>
      <c r="H11" s="25">
        <f>[4]List2!S19</f>
        <v>7.5</v>
      </c>
      <c r="I11" s="25">
        <f>[4]List2!T19</f>
        <v>0</v>
      </c>
      <c r="J11" s="50">
        <f>[4]List2!U19</f>
        <v>15.8</v>
      </c>
      <c r="K11" s="24">
        <f>[4]List2!I20</f>
        <v>3.05</v>
      </c>
      <c r="L11" s="25">
        <f>[4]List2!N20</f>
        <v>7.1500000000000021</v>
      </c>
      <c r="M11" s="25">
        <f>[4]List2!S20</f>
        <v>7.2499999999999991</v>
      </c>
      <c r="N11" s="25">
        <f>[4]List2!T20</f>
        <v>0</v>
      </c>
      <c r="O11" s="26">
        <f>[4]List2!U20</f>
        <v>17.450000000000003</v>
      </c>
      <c r="P11" s="31">
        <f>[4]List2!V20</f>
        <v>33.25</v>
      </c>
    </row>
    <row r="12" spans="1:16">
      <c r="A12" s="28">
        <v>2</v>
      </c>
      <c r="B12" s="21" t="str">
        <f>[4]List1!B21</f>
        <v>Kučerová Natálie</v>
      </c>
      <c r="C12" s="21" t="str">
        <f>[4]List1!F21</f>
        <v>GSK Tábor</v>
      </c>
      <c r="D12" s="29"/>
      <c r="E12" s="30"/>
      <c r="F12" s="24">
        <f>[4]List2!I23</f>
        <v>0.875</v>
      </c>
      <c r="G12" s="25">
        <f>[4]List2!N23</f>
        <v>6.9500000000000011</v>
      </c>
      <c r="H12" s="25">
        <f>[4]List2!S23</f>
        <v>7.1</v>
      </c>
      <c r="I12" s="25">
        <f>[4]List2!T23</f>
        <v>0</v>
      </c>
      <c r="J12" s="50">
        <f>[4]List2!U23</f>
        <v>14.925000000000001</v>
      </c>
      <c r="K12" s="24">
        <f>[4]List2!I24</f>
        <v>2.4750000000000001</v>
      </c>
      <c r="L12" s="25">
        <f>[4]List2!N24</f>
        <v>6.4999999999999991</v>
      </c>
      <c r="M12" s="25">
        <f>[4]List2!S24</f>
        <v>6.3500000000000014</v>
      </c>
      <c r="N12" s="25">
        <f>[4]List2!T24</f>
        <v>0</v>
      </c>
      <c r="O12" s="26">
        <f>[4]List2!U24</f>
        <v>15.325000000000001</v>
      </c>
      <c r="P12" s="51">
        <f>[4]List2!V24</f>
        <v>30.25</v>
      </c>
    </row>
    <row r="13" spans="1:16">
      <c r="A13" s="28">
        <v>3</v>
      </c>
      <c r="B13" s="21" t="str">
        <f>[4]List1!B23</f>
        <v>Uvírová Magdaléna</v>
      </c>
      <c r="C13" s="21" t="str">
        <f>[4]List1!F23</f>
        <v>TJ Spartak Přerov</v>
      </c>
      <c r="D13" s="32"/>
      <c r="E13" s="33"/>
      <c r="F13" s="24">
        <f>[4]List2!I27</f>
        <v>0.97500000000000009</v>
      </c>
      <c r="G13" s="25">
        <f>[4]List2!N27</f>
        <v>6.3999999999999995</v>
      </c>
      <c r="H13" s="25">
        <f>[4]List2!S27</f>
        <v>7.05</v>
      </c>
      <c r="I13" s="25">
        <f>[4]List2!T27</f>
        <v>0</v>
      </c>
      <c r="J13" s="50">
        <f>[4]List2!U27</f>
        <v>14.425000000000001</v>
      </c>
      <c r="K13" s="24">
        <f>[4]List2!I28</f>
        <v>2.4750000000000001</v>
      </c>
      <c r="L13" s="25">
        <f>[4]List2!N28</f>
        <v>6.25</v>
      </c>
      <c r="M13" s="25">
        <f>[4]List2!S28</f>
        <v>6.3</v>
      </c>
      <c r="N13" s="25">
        <f>[4]List2!T28</f>
        <v>0</v>
      </c>
      <c r="O13" s="26">
        <f>[4]List2!U28</f>
        <v>15.024999999999999</v>
      </c>
      <c r="P13" s="51">
        <f>[4]List2!V28</f>
        <v>29.45</v>
      </c>
    </row>
    <row r="14" spans="1:16">
      <c r="A14" s="28">
        <v>4</v>
      </c>
      <c r="B14" s="21" t="str">
        <f>[4]List1!B18</f>
        <v>Toušová Lucie</v>
      </c>
      <c r="C14" s="21" t="str">
        <f>[4]List1!F18</f>
        <v>GSK Ústí n. Labem</v>
      </c>
      <c r="D14" s="29"/>
      <c r="E14" s="30"/>
      <c r="F14" s="24">
        <f>[4]List2!I17</f>
        <v>1.0750000000000002</v>
      </c>
      <c r="G14" s="25">
        <f>[4]List2!N17</f>
        <v>6.0000000000000018</v>
      </c>
      <c r="H14" s="25">
        <f>[4]List2!S17</f>
        <v>6.6999999999999993</v>
      </c>
      <c r="I14" s="25">
        <f>[4]List2!T17</f>
        <v>0</v>
      </c>
      <c r="J14" s="50">
        <f>[4]List2!U17</f>
        <v>13.775000000000002</v>
      </c>
      <c r="K14" s="24">
        <f>[4]List2!I18</f>
        <v>1.925</v>
      </c>
      <c r="L14" s="25">
        <f>[4]List2!N18</f>
        <v>6.4499999999999984</v>
      </c>
      <c r="M14" s="25">
        <f>[4]List2!S18</f>
        <v>6.1999999999999993</v>
      </c>
      <c r="N14" s="25">
        <f>[4]List2!T18</f>
        <v>0</v>
      </c>
      <c r="O14" s="26">
        <f>[4]List2!U18</f>
        <v>14.574999999999998</v>
      </c>
      <c r="P14" s="51">
        <f>[4]List2!V18</f>
        <v>28.35</v>
      </c>
    </row>
    <row r="15" spans="1:16">
      <c r="A15" s="28">
        <v>5</v>
      </c>
      <c r="B15" s="21" t="str">
        <f>[4]List1!B17</f>
        <v>Králová Eliška</v>
      </c>
      <c r="C15" s="21" t="str">
        <f>[4]List1!F17</f>
        <v>Slavia SK Rapid Plzeň</v>
      </c>
      <c r="D15" s="32"/>
      <c r="E15" s="33"/>
      <c r="F15" s="24">
        <f>[4]List2!I15</f>
        <v>1.3250000000000002</v>
      </c>
      <c r="G15" s="25">
        <f>[4]List2!N15</f>
        <v>6.6999999999999993</v>
      </c>
      <c r="H15" s="25">
        <f>[4]List2!S15</f>
        <v>6.9999999999999991</v>
      </c>
      <c r="I15" s="25">
        <f>[4]List2!T15</f>
        <v>0</v>
      </c>
      <c r="J15" s="50">
        <f>[4]List2!U15</f>
        <v>15.024999999999999</v>
      </c>
      <c r="K15" s="24">
        <f>[4]List2!I16</f>
        <v>2.0499999999999998</v>
      </c>
      <c r="L15" s="25">
        <f>[4]List2!N16</f>
        <v>5.7500000000000009</v>
      </c>
      <c r="M15" s="25">
        <f>[4]List2!S16</f>
        <v>5.5500000000000007</v>
      </c>
      <c r="N15" s="25">
        <f>[4]List2!T16</f>
        <v>0.2</v>
      </c>
      <c r="O15" s="26">
        <f>[4]List2!U16</f>
        <v>13.150000000000002</v>
      </c>
      <c r="P15" s="51">
        <f>[4]List2!V16</f>
        <v>28.175000000000001</v>
      </c>
    </row>
    <row r="16" spans="1:16">
      <c r="A16" s="28">
        <v>6</v>
      </c>
      <c r="B16" s="21" t="str">
        <f>[4]List1!B22</f>
        <v>Vodičková Milena</v>
      </c>
      <c r="C16" s="21" t="str">
        <f>[4]List1!F22</f>
        <v>TJ Sokol Hodkovičky Praha</v>
      </c>
      <c r="D16" s="29"/>
      <c r="E16" s="30"/>
      <c r="F16" s="24">
        <f>[4]List2!I25</f>
        <v>1.05</v>
      </c>
      <c r="G16" s="25">
        <f>[4]List2!N25</f>
        <v>5.8999999999999995</v>
      </c>
      <c r="H16" s="25">
        <f>[4]List2!S25</f>
        <v>6.3000000000000007</v>
      </c>
      <c r="I16" s="25">
        <f>[4]List2!T25</f>
        <v>0</v>
      </c>
      <c r="J16" s="50">
        <f>[4]List2!U25</f>
        <v>13.25</v>
      </c>
      <c r="K16" s="24">
        <f>[4]List2!I26</f>
        <v>1.9750000000000001</v>
      </c>
      <c r="L16" s="25">
        <f>[4]List2!N26</f>
        <v>6.35</v>
      </c>
      <c r="M16" s="25">
        <f>[4]List2!S26</f>
        <v>6.6</v>
      </c>
      <c r="N16" s="25">
        <f>[4]List2!T26</f>
        <v>0</v>
      </c>
      <c r="O16" s="26">
        <f>[4]List2!U26</f>
        <v>14.924999999999999</v>
      </c>
      <c r="P16" s="51">
        <f>[4]List2!V26</f>
        <v>28.174999999999997</v>
      </c>
    </row>
    <row r="17" spans="1:16">
      <c r="A17" s="28">
        <v>7</v>
      </c>
      <c r="B17" s="21" t="str">
        <f>[4]List1!B14</f>
        <v>Moravcová Barbora</v>
      </c>
      <c r="C17" s="21" t="str">
        <f>[4]List1!F14</f>
        <v>Jablonec n. N. Sportcentrum</v>
      </c>
      <c r="D17" s="32"/>
      <c r="E17" s="33"/>
      <c r="F17" s="24">
        <f>[4]List2!I9</f>
        <v>0.75</v>
      </c>
      <c r="G17" s="25">
        <f>[4]List2!N9</f>
        <v>5.9</v>
      </c>
      <c r="H17" s="25">
        <f>[4]List2!S9</f>
        <v>6.9</v>
      </c>
      <c r="I17" s="25">
        <f>[4]List2!T9</f>
        <v>0</v>
      </c>
      <c r="J17" s="50">
        <f>[4]List2!U9</f>
        <v>13.55</v>
      </c>
      <c r="K17" s="24">
        <f>[4]List2!I10</f>
        <v>2.0249999999999999</v>
      </c>
      <c r="L17" s="25">
        <f>[4]List2!N10</f>
        <v>6.2</v>
      </c>
      <c r="M17" s="25">
        <f>[4]List2!S10</f>
        <v>6.1000000000000023</v>
      </c>
      <c r="N17" s="25">
        <f>[4]List2!T10</f>
        <v>0</v>
      </c>
      <c r="O17" s="26">
        <f>[4]List2!U10</f>
        <v>14.325000000000003</v>
      </c>
      <c r="P17" s="51">
        <f>[4]List2!V10</f>
        <v>27.875000000000004</v>
      </c>
    </row>
    <row r="18" spans="1:16">
      <c r="A18" s="28">
        <v>8</v>
      </c>
      <c r="B18" s="21" t="str">
        <f>[4]List1!B12</f>
        <v>Smítková Karolína</v>
      </c>
      <c r="C18" s="21" t="str">
        <f>[4]List1!F12</f>
        <v>SC 80 Chomutov</v>
      </c>
      <c r="D18" s="29"/>
      <c r="E18" s="30"/>
      <c r="F18" s="24">
        <f>[4]List2!I5</f>
        <v>0.82499999999999996</v>
      </c>
      <c r="G18" s="25">
        <f>[4]List2!N5</f>
        <v>5.85</v>
      </c>
      <c r="H18" s="25">
        <f>[4]List2!S5</f>
        <v>6.2000000000000011</v>
      </c>
      <c r="I18" s="25">
        <f>[4]List2!T5</f>
        <v>0</v>
      </c>
      <c r="J18" s="50">
        <f>[4]List2!U5</f>
        <v>12.875</v>
      </c>
      <c r="K18" s="24">
        <f>[4]List2!I6</f>
        <v>1.95</v>
      </c>
      <c r="L18" s="25">
        <f>[4]List2!N6</f>
        <v>6.2000000000000011</v>
      </c>
      <c r="M18" s="25">
        <f>[4]List2!S6</f>
        <v>6.1</v>
      </c>
      <c r="N18" s="25">
        <f>[4]List2!T6</f>
        <v>0</v>
      </c>
      <c r="O18" s="26">
        <f>[4]List2!U6</f>
        <v>14.25</v>
      </c>
      <c r="P18" s="51">
        <f>[4]List2!V6</f>
        <v>27.125</v>
      </c>
    </row>
    <row r="19" spans="1:16">
      <c r="A19" s="28">
        <v>9</v>
      </c>
      <c r="B19" s="21" t="str">
        <f>[4]List1!B13</f>
        <v>Přibylová Natálie</v>
      </c>
      <c r="C19" s="21" t="str">
        <f>[4]List1!F13</f>
        <v>TJ Sokol Milevsko</v>
      </c>
      <c r="D19" s="32"/>
      <c r="E19" s="33"/>
      <c r="F19" s="24">
        <f>[4]List2!I7</f>
        <v>0.77500000000000002</v>
      </c>
      <c r="G19" s="25">
        <f>[4]List2!N7</f>
        <v>5.6</v>
      </c>
      <c r="H19" s="25">
        <f>[4]List2!S7</f>
        <v>6.599999999999997</v>
      </c>
      <c r="I19" s="25">
        <f>[4]List2!T7</f>
        <v>0</v>
      </c>
      <c r="J19" s="50">
        <f>[4]List2!U7</f>
        <v>12.974999999999998</v>
      </c>
      <c r="K19" s="24">
        <f>[4]List2!I8</f>
        <v>1.3</v>
      </c>
      <c r="L19" s="25">
        <f>[4]List2!N8</f>
        <v>6.2499999999999991</v>
      </c>
      <c r="M19" s="25">
        <f>[4]List2!S8</f>
        <v>6.2500000000000009</v>
      </c>
      <c r="N19" s="25">
        <f>[4]List2!T8</f>
        <v>0</v>
      </c>
      <c r="O19" s="26">
        <f>[4]List2!U8</f>
        <v>13.8</v>
      </c>
      <c r="P19" s="51">
        <f>[4]List2!V8</f>
        <v>26.774999999999999</v>
      </c>
    </row>
    <row r="20" spans="1:16">
      <c r="A20" s="28">
        <v>10</v>
      </c>
      <c r="B20" s="21" t="str">
        <f>[4]List1!B15</f>
        <v>Krausová Kristýna</v>
      </c>
      <c r="C20" s="21" t="str">
        <f>[4]List1!F15</f>
        <v>GSK Tábor</v>
      </c>
      <c r="D20" s="29"/>
      <c r="E20" s="30"/>
      <c r="F20" s="24">
        <f>[4]List2!I11</f>
        <v>0.625</v>
      </c>
      <c r="G20" s="25">
        <f>[4]List2!N11</f>
        <v>6.1000000000000005</v>
      </c>
      <c r="H20" s="25">
        <f>[4]List2!S11</f>
        <v>6.45</v>
      </c>
      <c r="I20" s="25">
        <f>[4]List2!T11</f>
        <v>0</v>
      </c>
      <c r="J20" s="50">
        <f>[4]List2!U11</f>
        <v>13.175000000000001</v>
      </c>
      <c r="K20" s="24">
        <f>[4]List2!I12</f>
        <v>1.65</v>
      </c>
      <c r="L20" s="25">
        <f>[4]List2!N12</f>
        <v>6.0500000000000007</v>
      </c>
      <c r="M20" s="25">
        <f>[4]List2!S12</f>
        <v>5.7999999999999989</v>
      </c>
      <c r="N20" s="25">
        <f>[4]List2!T12</f>
        <v>0</v>
      </c>
      <c r="O20" s="26">
        <f>[4]List2!U12</f>
        <v>13.5</v>
      </c>
      <c r="P20" s="51">
        <f>[4]List2!V12</f>
        <v>26.675000000000001</v>
      </c>
    </row>
    <row r="21" spans="1:16" ht="13.5" thickBot="1">
      <c r="A21" s="34">
        <v>11</v>
      </c>
      <c r="B21" s="35" t="str">
        <f>[4]List1!B16</f>
        <v>Malinová Lenka</v>
      </c>
      <c r="C21" s="35" t="str">
        <f>[4]List1!F16</f>
        <v>TJ Slavoj Plzeň</v>
      </c>
      <c r="D21" s="36"/>
      <c r="E21" s="37"/>
      <c r="F21" s="38">
        <f>[4]List2!I13</f>
        <v>0.57499999999999996</v>
      </c>
      <c r="G21" s="39">
        <f>[4]List2!N13</f>
        <v>5</v>
      </c>
      <c r="H21" s="39">
        <f>[4]List2!S13</f>
        <v>5.25</v>
      </c>
      <c r="I21" s="39">
        <f>[4]List2!T13</f>
        <v>0</v>
      </c>
      <c r="J21" s="54">
        <f>[4]List2!U13</f>
        <v>10.824999999999999</v>
      </c>
      <c r="K21" s="38">
        <f>[4]List2!I14</f>
        <v>1.05</v>
      </c>
      <c r="L21" s="39">
        <f>[4]List2!N14</f>
        <v>5.4</v>
      </c>
      <c r="M21" s="39">
        <f>[4]List2!S14</f>
        <v>5.3999999999999995</v>
      </c>
      <c r="N21" s="39">
        <f>[4]List2!T14</f>
        <v>0</v>
      </c>
      <c r="O21" s="40">
        <f>[4]List2!U14</f>
        <v>11.85</v>
      </c>
      <c r="P21" s="55">
        <f>[4]List2!V14</f>
        <v>22.674999999999997</v>
      </c>
    </row>
  </sheetData>
  <mergeCells count="3">
    <mergeCell ref="C9:E9"/>
    <mergeCell ref="F9:J9"/>
    <mergeCell ref="K9:O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A9" sqref="A9:A10"/>
    </sheetView>
  </sheetViews>
  <sheetFormatPr defaultRowHeight="12.75"/>
  <cols>
    <col min="1" max="1" width="4.7109375" customWidth="1"/>
    <col min="2" max="2" width="21.42578125" customWidth="1"/>
    <col min="5" max="5" width="6.140625" customWidth="1"/>
    <col min="6" max="7" width="7" customWidth="1"/>
    <col min="8" max="8" width="7.28515625" customWidth="1"/>
    <col min="9" max="9" width="8.140625" customWidth="1"/>
    <col min="10" max="10" width="7.5703125" customWidth="1"/>
    <col min="11" max="11" width="7.7109375" customWidth="1"/>
    <col min="12" max="12" width="7.5703125" customWidth="1"/>
    <col min="13" max="13" width="8" customWidth="1"/>
    <col min="14" max="15" width="7.85546875" customWidth="1"/>
  </cols>
  <sheetData>
    <row r="1" spans="1:16" ht="20.25">
      <c r="B1" s="2" t="s">
        <v>0</v>
      </c>
    </row>
    <row r="3" spans="1:16" ht="26.25">
      <c r="B3" s="3" t="str">
        <f>[5]List1!B3</f>
        <v>TÁBORSKÝ  POHÁR</v>
      </c>
    </row>
    <row r="5" spans="1:16" ht="15.75">
      <c r="B5" s="4" t="str">
        <f>[5]List1!B5</f>
        <v>4.června 2011</v>
      </c>
    </row>
    <row r="6" spans="1:16" ht="15.75">
      <c r="B6" s="4"/>
    </row>
    <row r="7" spans="1:16" ht="15.75">
      <c r="B7" s="5" t="str">
        <f>[5]List1!B7</f>
        <v>5. kategorie</v>
      </c>
    </row>
    <row r="8" spans="1:16" ht="13.5" thickBot="1"/>
    <row r="9" spans="1:16" s="1" customFormat="1" ht="13.5" thickBot="1">
      <c r="A9" s="6"/>
      <c r="B9" s="42" t="s">
        <v>1</v>
      </c>
      <c r="C9" s="7" t="s">
        <v>2</v>
      </c>
      <c r="D9" s="8"/>
      <c r="E9" s="9"/>
      <c r="F9" s="43" t="str">
        <f>[5]List1!I9</f>
        <v>Obruč</v>
      </c>
      <c r="G9" s="44"/>
      <c r="H9" s="44"/>
      <c r="I9" s="44"/>
      <c r="J9" s="45"/>
      <c r="K9" s="10" t="str">
        <f>[5]List1!N9</f>
        <v>Míč / Švihadlo</v>
      </c>
      <c r="L9" s="11"/>
      <c r="M9" s="11"/>
      <c r="N9" s="11"/>
      <c r="O9" s="46"/>
      <c r="P9" s="47" t="s">
        <v>8</v>
      </c>
    </row>
    <row r="10" spans="1:16" ht="13.5" thickBot="1">
      <c r="A10" s="13"/>
      <c r="B10" s="14"/>
      <c r="C10" s="14"/>
      <c r="D10" s="15"/>
      <c r="E10" s="16"/>
      <c r="F10" s="17" t="s">
        <v>3</v>
      </c>
      <c r="G10" s="18" t="s">
        <v>4</v>
      </c>
      <c r="H10" s="18" t="s">
        <v>5</v>
      </c>
      <c r="I10" s="18" t="s">
        <v>6</v>
      </c>
      <c r="J10" s="19" t="s">
        <v>7</v>
      </c>
      <c r="K10" s="17" t="s">
        <v>3</v>
      </c>
      <c r="L10" s="18" t="s">
        <v>4</v>
      </c>
      <c r="M10" s="18" t="s">
        <v>5</v>
      </c>
      <c r="N10" s="18" t="s">
        <v>6</v>
      </c>
      <c r="O10" s="48" t="s">
        <v>7</v>
      </c>
      <c r="P10" s="49" t="s">
        <v>9</v>
      </c>
    </row>
    <row r="11" spans="1:16">
      <c r="A11" s="20">
        <v>1</v>
      </c>
      <c r="B11" s="21" t="str">
        <f>[5]List1!B14</f>
        <v>Šlosarová Michaela</v>
      </c>
      <c r="C11" s="21" t="str">
        <f>[5]List1!F14</f>
        <v>TJ Spartak Přerov</v>
      </c>
      <c r="D11" s="22"/>
      <c r="E11" s="23"/>
      <c r="F11" s="24">
        <f>[5]List2!I9</f>
        <v>3.9499999999999997</v>
      </c>
      <c r="G11" s="25">
        <f>[5]List2!N9</f>
        <v>7.0499999999999989</v>
      </c>
      <c r="H11" s="25">
        <f>[5]List2!S9</f>
        <v>7.0000000000000009</v>
      </c>
      <c r="I11" s="25">
        <f>[5]List2!T9</f>
        <v>0</v>
      </c>
      <c r="J11" s="50">
        <f>[5]List2!U9</f>
        <v>18</v>
      </c>
      <c r="K11" s="24">
        <f>[5]List2!I10</f>
        <v>3.875</v>
      </c>
      <c r="L11" s="25">
        <f>[5]List2!N10</f>
        <v>7.4</v>
      </c>
      <c r="M11" s="25">
        <f>[5]List2!S10</f>
        <v>7.3000000000000007</v>
      </c>
      <c r="N11" s="25">
        <f>[5]List2!T10</f>
        <v>0</v>
      </c>
      <c r="O11" s="26">
        <f>[5]List2!U10</f>
        <v>18.575000000000003</v>
      </c>
      <c r="P11" s="31">
        <f>[5]List2!V10</f>
        <v>36.575000000000003</v>
      </c>
    </row>
    <row r="12" spans="1:16">
      <c r="A12" s="28">
        <v>2</v>
      </c>
      <c r="B12" s="21" t="str">
        <f>[5]List1!B20</f>
        <v>Burdová Michaela</v>
      </c>
      <c r="C12" s="21" t="str">
        <f>[5]List1!F20</f>
        <v>Slavia SK Rapid Plzeň</v>
      </c>
      <c r="D12" s="29"/>
      <c r="E12" s="30"/>
      <c r="F12" s="24">
        <f>[5]List2!I21</f>
        <v>3.8999999999999995</v>
      </c>
      <c r="G12" s="25">
        <f>[5]List2!N21</f>
        <v>6.950000000000002</v>
      </c>
      <c r="H12" s="25">
        <f>[5]List2!S21</f>
        <v>7.3499999999999988</v>
      </c>
      <c r="I12" s="25">
        <f>[5]List2!T21</f>
        <v>0</v>
      </c>
      <c r="J12" s="50">
        <f>[5]List2!U21</f>
        <v>18.2</v>
      </c>
      <c r="K12" s="24">
        <f>[5]List2!I22</f>
        <v>3.1</v>
      </c>
      <c r="L12" s="25">
        <f>[5]List2!N22</f>
        <v>6.35</v>
      </c>
      <c r="M12" s="25">
        <f>[5]List2!S22</f>
        <v>5.8999999999999995</v>
      </c>
      <c r="N12" s="25">
        <f>[5]List2!T22</f>
        <v>0.2</v>
      </c>
      <c r="O12" s="26">
        <f>[5]List2!U22</f>
        <v>15.149999999999999</v>
      </c>
      <c r="P12" s="51">
        <f>[5]List2!V22</f>
        <v>33.349999999999994</v>
      </c>
    </row>
    <row r="13" spans="1:16">
      <c r="A13" s="28">
        <v>3</v>
      </c>
      <c r="B13" s="21" t="str">
        <f>[5]List1!B18</f>
        <v>Bernatová Kristýna</v>
      </c>
      <c r="C13" s="21" t="str">
        <f>[5]List1!F18</f>
        <v>TJ Slavia Karlovy Vary</v>
      </c>
      <c r="D13" s="32"/>
      <c r="E13" s="33"/>
      <c r="F13" s="24">
        <f>[5]List2!I17</f>
        <v>2.8250000000000002</v>
      </c>
      <c r="G13" s="25">
        <f>[5]List2!N17</f>
        <v>6.7499999999999991</v>
      </c>
      <c r="H13" s="25">
        <f>[5]List2!S17</f>
        <v>6.85</v>
      </c>
      <c r="I13" s="25">
        <f>[5]List2!T17</f>
        <v>0</v>
      </c>
      <c r="J13" s="50">
        <f>[5]List2!U17</f>
        <v>16.424999999999997</v>
      </c>
      <c r="K13" s="24">
        <f>[5]List2!I18</f>
        <v>2.4</v>
      </c>
      <c r="L13" s="25">
        <f>[5]List2!N18</f>
        <v>6.8999999999999986</v>
      </c>
      <c r="M13" s="25">
        <f>[5]List2!S18</f>
        <v>6.85</v>
      </c>
      <c r="N13" s="25">
        <f>[5]List2!T18</f>
        <v>0</v>
      </c>
      <c r="O13" s="26">
        <f>[5]List2!U18</f>
        <v>16.149999999999999</v>
      </c>
      <c r="P13" s="51">
        <f>[5]List2!V18</f>
        <v>32.574999999999996</v>
      </c>
    </row>
    <row r="14" spans="1:16">
      <c r="A14" s="28">
        <v>4</v>
      </c>
      <c r="B14" s="21" t="str">
        <f>[5]List1!B21</f>
        <v>Platzová Daniela</v>
      </c>
      <c r="C14" s="21" t="str">
        <f>[5]List1!F21</f>
        <v>Slavia SK Rapid Plzeň</v>
      </c>
      <c r="D14" s="29"/>
      <c r="E14" s="30"/>
      <c r="F14" s="24">
        <f>[5]List2!I23</f>
        <v>3.0750000000000002</v>
      </c>
      <c r="G14" s="25">
        <f>[5]List2!N23</f>
        <v>6.6499999999999995</v>
      </c>
      <c r="H14" s="25">
        <f>[5]List2!S23</f>
        <v>6.2499999999999982</v>
      </c>
      <c r="I14" s="25">
        <f>[5]List2!T23</f>
        <v>0</v>
      </c>
      <c r="J14" s="50">
        <f>[5]List2!U23</f>
        <v>15.974999999999998</v>
      </c>
      <c r="K14" s="24">
        <f>[5]List2!I24</f>
        <v>2.875</v>
      </c>
      <c r="L14" s="25">
        <f>[5]List2!N24</f>
        <v>6.5</v>
      </c>
      <c r="M14" s="25">
        <f>[5]List2!S24</f>
        <v>6.7499999999999991</v>
      </c>
      <c r="N14" s="25">
        <f>[5]List2!T24</f>
        <v>0</v>
      </c>
      <c r="O14" s="26">
        <f>[5]List2!U24</f>
        <v>16.125</v>
      </c>
      <c r="P14" s="51">
        <f>[5]List2!V24</f>
        <v>32.099999999999994</v>
      </c>
    </row>
    <row r="15" spans="1:16">
      <c r="A15" s="28">
        <v>5</v>
      </c>
      <c r="B15" s="21" t="str">
        <f>[5]List1!B22</f>
        <v>Ševčíková Tereza</v>
      </c>
      <c r="C15" s="21" t="str">
        <f>[5]List1!F22</f>
        <v>GSK Tábor</v>
      </c>
      <c r="D15" s="32"/>
      <c r="E15" s="33"/>
      <c r="F15" s="24">
        <f>[5]List2!I25</f>
        <v>2.8250000000000002</v>
      </c>
      <c r="G15" s="25">
        <f>[5]List2!N25</f>
        <v>6.8</v>
      </c>
      <c r="H15" s="25">
        <f>[5]List2!S25</f>
        <v>6.7499999999999991</v>
      </c>
      <c r="I15" s="25">
        <f>[5]List2!T25</f>
        <v>0</v>
      </c>
      <c r="J15" s="50">
        <f>[5]List2!U25</f>
        <v>16.375</v>
      </c>
      <c r="K15" s="24">
        <f>[5]List2!I26</f>
        <v>2.4</v>
      </c>
      <c r="L15" s="25">
        <f>[5]List2!N26</f>
        <v>6.65</v>
      </c>
      <c r="M15" s="25">
        <f>[5]List2!S26</f>
        <v>6.6499999999999968</v>
      </c>
      <c r="N15" s="25">
        <f>[5]List2!T26</f>
        <v>0</v>
      </c>
      <c r="O15" s="26">
        <f>[5]List2!U26</f>
        <v>15.699999999999998</v>
      </c>
      <c r="P15" s="51">
        <f>[5]List2!V26</f>
        <v>32.074999999999996</v>
      </c>
    </row>
    <row r="16" spans="1:16">
      <c r="A16" s="28">
        <v>6</v>
      </c>
      <c r="B16" s="21" t="str">
        <f>[5]List1!B12</f>
        <v>Špičková Anna</v>
      </c>
      <c r="C16" s="21" t="str">
        <f>[5]List1!F12</f>
        <v>TJ Slavia Karlovy Vary</v>
      </c>
      <c r="D16" s="29"/>
      <c r="E16" s="30"/>
      <c r="F16" s="24">
        <f>[5]List2!I5</f>
        <v>2.625</v>
      </c>
      <c r="G16" s="25">
        <f>[5]List2!N5</f>
        <v>6.6999999999999993</v>
      </c>
      <c r="H16" s="25">
        <f>[5]List2!S5</f>
        <v>6.3500000000000005</v>
      </c>
      <c r="I16" s="25">
        <f>[5]List2!T5</f>
        <v>0</v>
      </c>
      <c r="J16" s="50">
        <f>[5]List2!U5</f>
        <v>15.675000000000001</v>
      </c>
      <c r="K16" s="24">
        <f>[5]List2!I6</f>
        <v>2.4500000000000002</v>
      </c>
      <c r="L16" s="25">
        <f>[5]List2!N6</f>
        <v>6.8500000000000014</v>
      </c>
      <c r="M16" s="25">
        <f>[5]List2!S6</f>
        <v>7</v>
      </c>
      <c r="N16" s="25">
        <f>[5]List2!T6</f>
        <v>0</v>
      </c>
      <c r="O16" s="26">
        <f>[5]List2!U6</f>
        <v>16.3</v>
      </c>
      <c r="P16" s="51">
        <f>[5]List2!V6</f>
        <v>31.975000000000001</v>
      </c>
    </row>
    <row r="17" spans="1:16">
      <c r="A17" s="28">
        <v>7</v>
      </c>
      <c r="B17" s="21" t="str">
        <f>[5]List1!B17</f>
        <v>Bojanovská Gabriela</v>
      </c>
      <c r="C17" s="21" t="str">
        <f>[5]List1!F17</f>
        <v>TJ Žďár nad Sázavou</v>
      </c>
      <c r="D17" s="32"/>
      <c r="E17" s="33"/>
      <c r="F17" s="24">
        <f>[5]List2!I15</f>
        <v>2.15</v>
      </c>
      <c r="G17" s="25">
        <f>[5]List2!N15</f>
        <v>6.5</v>
      </c>
      <c r="H17" s="25">
        <f>[5]List2!S15</f>
        <v>6.6</v>
      </c>
      <c r="I17" s="25">
        <f>[5]List2!T15</f>
        <v>0</v>
      </c>
      <c r="J17" s="50">
        <f>[5]List2!U15</f>
        <v>15.25</v>
      </c>
      <c r="K17" s="24">
        <f>[5]List2!I16</f>
        <v>2.4500000000000002</v>
      </c>
      <c r="L17" s="25">
        <f>[5]List2!N16</f>
        <v>6.3500000000000014</v>
      </c>
      <c r="M17" s="25">
        <f>[5]List2!S16</f>
        <v>6.3499999999999979</v>
      </c>
      <c r="N17" s="25">
        <f>[5]List2!T16</f>
        <v>0</v>
      </c>
      <c r="O17" s="26">
        <f>[5]List2!U16</f>
        <v>15.149999999999999</v>
      </c>
      <c r="P17" s="51">
        <f>[5]List2!V16</f>
        <v>30.4</v>
      </c>
    </row>
    <row r="18" spans="1:16">
      <c r="A18" s="28">
        <v>8</v>
      </c>
      <c r="B18" s="21" t="str">
        <f>[5]List1!B23</f>
        <v>Prokopová Nikol</v>
      </c>
      <c r="C18" s="21" t="str">
        <f>[5]List1!F23</f>
        <v>TJ Sokol Hodkovičky Praha</v>
      </c>
      <c r="D18" s="29"/>
      <c r="E18" s="30"/>
      <c r="F18" s="24">
        <f>[5]List2!I27</f>
        <v>2.3499999999999996</v>
      </c>
      <c r="G18" s="25">
        <f>[5]List2!N27</f>
        <v>6.2</v>
      </c>
      <c r="H18" s="25">
        <f>[5]List2!S27</f>
        <v>5.7000000000000011</v>
      </c>
      <c r="I18" s="25">
        <f>[5]List2!T27</f>
        <v>0</v>
      </c>
      <c r="J18" s="50">
        <f>[5]List2!U27</f>
        <v>14.250000000000002</v>
      </c>
      <c r="K18" s="24">
        <f>[5]List2!I28</f>
        <v>2.6500000000000004</v>
      </c>
      <c r="L18" s="25">
        <f>[5]List2!N28</f>
        <v>6.6</v>
      </c>
      <c r="M18" s="25">
        <f>[5]List2!S28</f>
        <v>6.7</v>
      </c>
      <c r="N18" s="25">
        <f>[5]List2!T28</f>
        <v>0</v>
      </c>
      <c r="O18" s="26">
        <f>[5]List2!U28</f>
        <v>15.95</v>
      </c>
      <c r="P18" s="51">
        <f>[5]List2!V28</f>
        <v>30.200000000000003</v>
      </c>
    </row>
    <row r="19" spans="1:16">
      <c r="A19" s="28">
        <v>9</v>
      </c>
      <c r="B19" s="21" t="str">
        <f>[5]List1!B13</f>
        <v>Němečková Kateřina</v>
      </c>
      <c r="C19" s="21" t="str">
        <f>[5]List1!F13</f>
        <v>SK Jihlava</v>
      </c>
      <c r="D19" s="32"/>
      <c r="E19" s="33"/>
      <c r="F19" s="24">
        <f>[5]List2!I7</f>
        <v>2.1749999999999998</v>
      </c>
      <c r="G19" s="25">
        <f>[5]List2!N7</f>
        <v>6.1</v>
      </c>
      <c r="H19" s="25">
        <f>[5]List2!S7</f>
        <v>6.2500000000000009</v>
      </c>
      <c r="I19" s="25">
        <f>[5]List2!T7</f>
        <v>0</v>
      </c>
      <c r="J19" s="50">
        <f>[5]List2!U7</f>
        <v>14.524999999999999</v>
      </c>
      <c r="K19" s="24">
        <f>[5]List2!I8</f>
        <v>2.9249999999999998</v>
      </c>
      <c r="L19" s="25">
        <f>[5]List2!N8</f>
        <v>6.4</v>
      </c>
      <c r="M19" s="25">
        <f>[5]List2!S8</f>
        <v>6.3</v>
      </c>
      <c r="N19" s="25">
        <f>[5]List2!T8</f>
        <v>0</v>
      </c>
      <c r="O19" s="26">
        <f>[5]List2!U8</f>
        <v>15.625</v>
      </c>
      <c r="P19" s="51">
        <f>[5]List2!V8</f>
        <v>30.15</v>
      </c>
    </row>
    <row r="20" spans="1:16">
      <c r="A20" s="28">
        <v>10</v>
      </c>
      <c r="B20" s="21" t="str">
        <f>[5]List1!B24</f>
        <v>Fousková Nikol</v>
      </c>
      <c r="C20" s="21" t="str">
        <f>[5]List1!F24</f>
        <v>GSK Ústí n. L.</v>
      </c>
      <c r="D20" s="29"/>
      <c r="E20" s="30"/>
      <c r="F20" s="24">
        <f>[5]List2!I29</f>
        <v>2.4249999999999998</v>
      </c>
      <c r="G20" s="25">
        <f>[5]List2!N29</f>
        <v>6.7499999999999982</v>
      </c>
      <c r="H20" s="25">
        <f>[5]List2!S29</f>
        <v>6.3500000000000014</v>
      </c>
      <c r="I20" s="25">
        <f>[5]List2!T29</f>
        <v>0</v>
      </c>
      <c r="J20" s="50">
        <f>[5]List2!U29</f>
        <v>15.524999999999999</v>
      </c>
      <c r="K20" s="24">
        <f>[5]List2!I30</f>
        <v>1.7000000000000002</v>
      </c>
      <c r="L20" s="25">
        <f>[5]List2!N30</f>
        <v>6.3</v>
      </c>
      <c r="M20" s="25">
        <f>[5]List2!S30</f>
        <v>6.1</v>
      </c>
      <c r="N20" s="25">
        <f>[5]List2!T30</f>
        <v>0</v>
      </c>
      <c r="O20" s="26">
        <f>[5]List2!U30</f>
        <v>14.1</v>
      </c>
      <c r="P20" s="51">
        <f>[5]List2!V30</f>
        <v>29.625</v>
      </c>
    </row>
    <row r="21" spans="1:16">
      <c r="A21" s="28">
        <v>11</v>
      </c>
      <c r="B21" s="21" t="str">
        <f>[5]List1!B19</f>
        <v>Matoušková Tereza</v>
      </c>
      <c r="C21" s="21" t="str">
        <f>[5]List1!F19</f>
        <v xml:space="preserve">T. J.  Sokol Plzeň IV </v>
      </c>
      <c r="D21" s="32"/>
      <c r="E21" s="33"/>
      <c r="F21" s="24">
        <f>[5]List2!I19</f>
        <v>1.7499999999999998</v>
      </c>
      <c r="G21" s="25">
        <f>[5]List2!N19</f>
        <v>6.3000000000000007</v>
      </c>
      <c r="H21" s="25">
        <f>[5]List2!S19</f>
        <v>6.0999999999999988</v>
      </c>
      <c r="I21" s="25">
        <f>[5]List2!T19</f>
        <v>0</v>
      </c>
      <c r="J21" s="50">
        <f>[5]List2!U19</f>
        <v>14.149999999999999</v>
      </c>
      <c r="K21" s="24">
        <f>[5]List2!I20</f>
        <v>0.9</v>
      </c>
      <c r="L21" s="25">
        <f>[5]List2!N20</f>
        <v>5.6000000000000005</v>
      </c>
      <c r="M21" s="25">
        <f>[5]List2!S20</f>
        <v>5.55</v>
      </c>
      <c r="N21" s="25">
        <f>[5]List2!T20</f>
        <v>0</v>
      </c>
      <c r="O21" s="26">
        <f>[5]List2!U20</f>
        <v>12.05</v>
      </c>
      <c r="P21" s="51">
        <f>[5]List2!V20</f>
        <v>26.2</v>
      </c>
    </row>
    <row r="22" spans="1:16">
      <c r="A22" s="28">
        <v>12</v>
      </c>
      <c r="B22" s="21" t="str">
        <f>[5]List1!B11</f>
        <v>Láchová Viktorie</v>
      </c>
      <c r="C22" s="21" t="str">
        <f>[5]List1!F11</f>
        <v>GSK Ústí n. L.</v>
      </c>
      <c r="D22" s="29"/>
      <c r="E22" s="30"/>
      <c r="F22" s="24">
        <f>[5]List2!I3</f>
        <v>1.4</v>
      </c>
      <c r="G22" s="25">
        <f>[5]List2!N3</f>
        <v>5.7499999999999982</v>
      </c>
      <c r="H22" s="25">
        <f>[5]List2!S3</f>
        <v>5.5500000000000007</v>
      </c>
      <c r="I22" s="25">
        <f>[5]List2!T3</f>
        <v>0</v>
      </c>
      <c r="J22" s="50">
        <f>[5]List2!U3</f>
        <v>12.7</v>
      </c>
      <c r="K22" s="24">
        <f>[5]List2!I4</f>
        <v>1.5</v>
      </c>
      <c r="L22" s="25">
        <f>[5]List2!N4</f>
        <v>5.9</v>
      </c>
      <c r="M22" s="25">
        <f>[5]List2!S4</f>
        <v>5.6000000000000014</v>
      </c>
      <c r="N22" s="25">
        <f>[5]List2!T4</f>
        <v>0</v>
      </c>
      <c r="O22" s="26">
        <f>[5]List2!U4</f>
        <v>13.000000000000002</v>
      </c>
      <c r="P22" s="51">
        <f>[5]List2!V4</f>
        <v>25.700000000000003</v>
      </c>
    </row>
    <row r="23" spans="1:16" ht="13.5" thickBot="1">
      <c r="A23" s="56">
        <v>13</v>
      </c>
      <c r="B23" s="57" t="str">
        <f>[5]List1!B16</f>
        <v>Seidlerová Vendula</v>
      </c>
      <c r="C23" s="57" t="str">
        <f>[5]List1!F16</f>
        <v>TJ Žďár nad Sázavou</v>
      </c>
      <c r="D23" s="58"/>
      <c r="E23" s="59"/>
      <c r="F23" s="60">
        <f>[5]List2!I13</f>
        <v>1.7749999999999999</v>
      </c>
      <c r="G23" s="61">
        <f>[5]List2!N13</f>
        <v>5.75</v>
      </c>
      <c r="H23" s="61">
        <f>[5]List2!S13</f>
        <v>5.15</v>
      </c>
      <c r="I23" s="61">
        <f>[5]List2!T13</f>
        <v>0.4</v>
      </c>
      <c r="J23" s="62">
        <f>[5]List2!U13</f>
        <v>12.275</v>
      </c>
      <c r="K23" s="60">
        <f>[5]List2!I14</f>
        <v>1.9750000000000001</v>
      </c>
      <c r="L23" s="61">
        <f>[5]List2!N14</f>
        <v>6.0000000000000009</v>
      </c>
      <c r="M23" s="61">
        <f>[5]List2!S14</f>
        <v>5.4</v>
      </c>
      <c r="N23" s="61">
        <f>[5]List2!T14</f>
        <v>0</v>
      </c>
      <c r="O23" s="63">
        <f>[5]List2!U14</f>
        <v>13.375000000000002</v>
      </c>
      <c r="P23" s="64">
        <f>[5]List2!V14</f>
        <v>25.650000000000002</v>
      </c>
    </row>
    <row r="24" spans="1:16" ht="14.25" thickTop="1" thickBot="1">
      <c r="A24" s="65" t="str">
        <f>[5]List1!A25</f>
        <v>MS</v>
      </c>
      <c r="B24" s="35" t="str">
        <f>[5]List1!B25</f>
        <v>Kreisslová Karolína</v>
      </c>
      <c r="C24" s="35" t="str">
        <f>[5]List1!F25</f>
        <v>RG Proactive Milevsko</v>
      </c>
      <c r="D24" s="52"/>
      <c r="E24" s="53"/>
      <c r="F24" s="38">
        <f>[5]List2!I33</f>
        <v>3.0999999999999996</v>
      </c>
      <c r="G24" s="39">
        <f>[5]List2!N33</f>
        <v>6.8000000000000007</v>
      </c>
      <c r="H24" s="39">
        <f>[5]List2!S33</f>
        <v>6.75</v>
      </c>
      <c r="I24" s="39">
        <f>[5]List2!T33</f>
        <v>0</v>
      </c>
      <c r="J24" s="54">
        <f>[5]List2!U33</f>
        <v>16.649999999999999</v>
      </c>
      <c r="K24" s="38">
        <f>[5]List2!I34</f>
        <v>2.3250000000000002</v>
      </c>
      <c r="L24" s="39">
        <f>[5]List2!N34</f>
        <v>6.6999999999999984</v>
      </c>
      <c r="M24" s="39">
        <f>[5]List2!S34</f>
        <v>6.6999999999999993</v>
      </c>
      <c r="N24" s="39">
        <f>[5]List2!T34</f>
        <v>0</v>
      </c>
      <c r="O24" s="40">
        <f>[5]List2!U34</f>
        <v>15.724999999999998</v>
      </c>
      <c r="P24" s="41">
        <f>[5]List2!V34</f>
        <v>32.375</v>
      </c>
    </row>
  </sheetData>
  <mergeCells count="3">
    <mergeCell ref="C9:E9"/>
    <mergeCell ref="F9:J9"/>
    <mergeCell ref="K9:O9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B24" sqref="B24"/>
    </sheetView>
  </sheetViews>
  <sheetFormatPr defaultRowHeight="12.75"/>
  <cols>
    <col min="1" max="1" width="5.5703125" customWidth="1"/>
    <col min="2" max="2" width="18.5703125" customWidth="1"/>
    <col min="5" max="5" width="6.85546875" customWidth="1"/>
    <col min="6" max="6" width="8" customWidth="1"/>
    <col min="7" max="7" width="7.28515625" customWidth="1"/>
    <col min="8" max="8" width="7.85546875" customWidth="1"/>
    <col min="9" max="9" width="8" customWidth="1"/>
    <col min="10" max="10" width="7.5703125" customWidth="1"/>
    <col min="11" max="11" width="8" customWidth="1"/>
    <col min="12" max="12" width="8.42578125" customWidth="1"/>
    <col min="13" max="13" width="8" customWidth="1"/>
    <col min="14" max="15" width="8.140625" customWidth="1"/>
  </cols>
  <sheetData>
    <row r="1" spans="1:16" ht="20.25">
      <c r="B1" s="2" t="s">
        <v>0</v>
      </c>
    </row>
    <row r="3" spans="1:16" ht="26.25">
      <c r="B3" s="3" t="str">
        <f>[6]List1!B3</f>
        <v>TÁBORSKÝ  POHÁR</v>
      </c>
    </row>
    <row r="5" spans="1:16" ht="15.75">
      <c r="B5" s="4" t="str">
        <f>[6]List1!B5</f>
        <v>4.června 2011</v>
      </c>
    </row>
    <row r="6" spans="1:16" ht="15.75">
      <c r="B6" s="4"/>
    </row>
    <row r="7" spans="1:16" ht="15.75">
      <c r="B7" s="5" t="str">
        <f>[6]List1!B7</f>
        <v>6. kategorie</v>
      </c>
    </row>
    <row r="8" spans="1:16" ht="13.5" thickBot="1"/>
    <row r="9" spans="1:16" s="1" customFormat="1" ht="13.5" thickBot="1">
      <c r="A9" s="6"/>
      <c r="B9" s="42" t="s">
        <v>1</v>
      </c>
      <c r="C9" s="7" t="s">
        <v>2</v>
      </c>
      <c r="D9" s="8"/>
      <c r="E9" s="9"/>
      <c r="F9" s="43" t="str">
        <f>[6]List1!I9</f>
        <v>Obruč /Stuha</v>
      </c>
      <c r="G9" s="44"/>
      <c r="H9" s="44"/>
      <c r="I9" s="44"/>
      <c r="J9" s="45"/>
      <c r="K9" s="10" t="str">
        <f>[6]List1!N9</f>
        <v xml:space="preserve">Míč </v>
      </c>
      <c r="L9" s="11"/>
      <c r="M9" s="11"/>
      <c r="N9" s="11"/>
      <c r="O9" s="46"/>
      <c r="P9" s="47" t="s">
        <v>8</v>
      </c>
    </row>
    <row r="10" spans="1:16" ht="13.5" thickBot="1">
      <c r="A10" s="13"/>
      <c r="B10" s="14"/>
      <c r="C10" s="14"/>
      <c r="D10" s="15"/>
      <c r="E10" s="16"/>
      <c r="F10" s="17" t="s">
        <v>3</v>
      </c>
      <c r="G10" s="18" t="s">
        <v>4</v>
      </c>
      <c r="H10" s="18" t="s">
        <v>5</v>
      </c>
      <c r="I10" s="18" t="s">
        <v>6</v>
      </c>
      <c r="J10" s="19" t="s">
        <v>7</v>
      </c>
      <c r="K10" s="17" t="s">
        <v>3</v>
      </c>
      <c r="L10" s="18" t="s">
        <v>4</v>
      </c>
      <c r="M10" s="18" t="s">
        <v>5</v>
      </c>
      <c r="N10" s="18" t="s">
        <v>6</v>
      </c>
      <c r="O10" s="48" t="s">
        <v>7</v>
      </c>
      <c r="P10" s="49" t="s">
        <v>9</v>
      </c>
    </row>
    <row r="11" spans="1:16">
      <c r="A11" s="20">
        <v>1</v>
      </c>
      <c r="B11" s="21" t="str">
        <f>[6]List1!B22</f>
        <v>Vališová Veronika</v>
      </c>
      <c r="C11" s="21" t="str">
        <f>[6]List1!F22</f>
        <v>GSK Tábor</v>
      </c>
      <c r="D11" s="22"/>
      <c r="E11" s="23"/>
      <c r="F11" s="24">
        <f>[6]List2!I25</f>
        <v>4.0500000000000007</v>
      </c>
      <c r="G11" s="25">
        <f>[6]List2!N25</f>
        <v>7.2499999999999991</v>
      </c>
      <c r="H11" s="25">
        <f>[6]List2!S25</f>
        <v>7.15</v>
      </c>
      <c r="I11" s="25">
        <f>[6]List2!T25</f>
        <v>0</v>
      </c>
      <c r="J11" s="50">
        <f>[6]List2!U25</f>
        <v>18.450000000000003</v>
      </c>
      <c r="K11" s="24">
        <f>[6]List2!I26</f>
        <v>3.3</v>
      </c>
      <c r="L11" s="25">
        <f>[6]List2!N26</f>
        <v>7.1500000000000012</v>
      </c>
      <c r="M11" s="25">
        <f>[6]List2!S26</f>
        <v>7.2500000000000009</v>
      </c>
      <c r="N11" s="25">
        <f>[6]List2!T26</f>
        <v>0</v>
      </c>
      <c r="O11" s="26">
        <f>[6]List2!U26</f>
        <v>17.700000000000003</v>
      </c>
      <c r="P11" s="31">
        <f>[6]List2!V26</f>
        <v>36.150000000000006</v>
      </c>
    </row>
    <row r="12" spans="1:16">
      <c r="A12" s="28">
        <v>2</v>
      </c>
      <c r="B12" s="21" t="str">
        <f>[6]List1!B17</f>
        <v>Opletalová Eliška</v>
      </c>
      <c r="C12" s="21" t="str">
        <f>[6]List1!F17</f>
        <v>TJ Spartak Přerov</v>
      </c>
      <c r="D12" s="29"/>
      <c r="E12" s="30"/>
      <c r="F12" s="24">
        <f>[6]List2!I15</f>
        <v>4.2750000000000004</v>
      </c>
      <c r="G12" s="25">
        <f>[6]List2!N15</f>
        <v>7.0000000000000009</v>
      </c>
      <c r="H12" s="25">
        <f>[6]List2!S15</f>
        <v>7</v>
      </c>
      <c r="I12" s="25">
        <f>[6]List2!T15</f>
        <v>0</v>
      </c>
      <c r="J12" s="50">
        <f>[6]List2!U15</f>
        <v>18.275000000000002</v>
      </c>
      <c r="K12" s="24">
        <f>[6]List2!I16</f>
        <v>3.5750000000000002</v>
      </c>
      <c r="L12" s="25">
        <f>[6]List2!N16</f>
        <v>6.85</v>
      </c>
      <c r="M12" s="25">
        <f>[6]List2!S16</f>
        <v>6.8</v>
      </c>
      <c r="N12" s="25">
        <f>[6]List2!T16</f>
        <v>0</v>
      </c>
      <c r="O12" s="26">
        <f>[6]List2!U16</f>
        <v>17.225000000000001</v>
      </c>
      <c r="P12" s="51">
        <f>[6]List2!V16</f>
        <v>35.5</v>
      </c>
    </row>
    <row r="13" spans="1:16">
      <c r="A13" s="28">
        <v>3</v>
      </c>
      <c r="B13" s="21" t="str">
        <f>[6]List1!B11</f>
        <v>Hanušová Kateřina</v>
      </c>
      <c r="C13" s="21" t="str">
        <f>[6]List1!F11</f>
        <v>GSK Ústí n. Labem</v>
      </c>
      <c r="D13" s="32"/>
      <c r="E13" s="33"/>
      <c r="F13" s="24">
        <f>[6]List2!I3</f>
        <v>3.2749999999999999</v>
      </c>
      <c r="G13" s="25">
        <f>[6]List2!N3</f>
        <v>6.9999999999999991</v>
      </c>
      <c r="H13" s="25">
        <f>[6]List2!S3</f>
        <v>6.9499999999999993</v>
      </c>
      <c r="I13" s="25">
        <f>[6]List2!T3</f>
        <v>0</v>
      </c>
      <c r="J13" s="50">
        <f>[6]List2!U3</f>
        <v>17.224999999999998</v>
      </c>
      <c r="K13" s="24">
        <f>[6]List2!I4</f>
        <v>3.9</v>
      </c>
      <c r="L13" s="25">
        <f>[6]List2!N4</f>
        <v>6.95</v>
      </c>
      <c r="M13" s="25">
        <f>[6]List2!S4</f>
        <v>7.1499999999999977</v>
      </c>
      <c r="N13" s="25">
        <f>[6]List2!T4</f>
        <v>0</v>
      </c>
      <c r="O13" s="26">
        <f>[6]List2!U4</f>
        <v>17.999999999999996</v>
      </c>
      <c r="P13" s="51">
        <f>[6]List2!V4</f>
        <v>35.224999999999994</v>
      </c>
    </row>
    <row r="14" spans="1:16">
      <c r="A14" s="28">
        <v>4</v>
      </c>
      <c r="B14" s="21" t="str">
        <f>[6]List1!B12</f>
        <v>Charvátová Monika</v>
      </c>
      <c r="C14" s="21" t="str">
        <f>[6]List1!F12</f>
        <v>SC 80 Chomutov</v>
      </c>
      <c r="D14" s="29"/>
      <c r="E14" s="30"/>
      <c r="F14" s="24">
        <f>[6]List2!I5</f>
        <v>3.25</v>
      </c>
      <c r="G14" s="25">
        <f>[6]List2!N5</f>
        <v>6.8000000000000016</v>
      </c>
      <c r="H14" s="25">
        <f>[6]List2!S5</f>
        <v>6.85</v>
      </c>
      <c r="I14" s="25">
        <f>[6]List2!T5</f>
        <v>0</v>
      </c>
      <c r="J14" s="50">
        <f>[6]List2!U5</f>
        <v>16.899999999999999</v>
      </c>
      <c r="K14" s="24">
        <f>[6]List2!I6</f>
        <v>3.0749999999999997</v>
      </c>
      <c r="L14" s="25">
        <f>[6]List2!N6</f>
        <v>6.3000000000000007</v>
      </c>
      <c r="M14" s="25">
        <f>[6]List2!S6</f>
        <v>5.9999999999999991</v>
      </c>
      <c r="N14" s="25">
        <f>[6]List2!T6</f>
        <v>0</v>
      </c>
      <c r="O14" s="26">
        <f>[6]List2!U6</f>
        <v>15.375</v>
      </c>
      <c r="P14" s="51">
        <f>[6]List2!V6</f>
        <v>32.274999999999999</v>
      </c>
    </row>
    <row r="15" spans="1:16">
      <c r="A15" s="28">
        <v>5</v>
      </c>
      <c r="B15" s="21" t="str">
        <f>[6]List1!B18</f>
        <v>Manová Blanka</v>
      </c>
      <c r="C15" s="21" t="str">
        <f>[6]List1!F18</f>
        <v>Jablonec n. N. Sportcentrum</v>
      </c>
      <c r="D15" s="32"/>
      <c r="E15" s="33"/>
      <c r="F15" s="24">
        <f>[6]List2!I17</f>
        <v>2.125</v>
      </c>
      <c r="G15" s="25">
        <f>[6]List2!N17</f>
        <v>6.6999999999999993</v>
      </c>
      <c r="H15" s="25">
        <f>[6]List2!S17</f>
        <v>6.6</v>
      </c>
      <c r="I15" s="25">
        <f>[6]List2!T17</f>
        <v>0</v>
      </c>
      <c r="J15" s="50">
        <f>[6]List2!U17</f>
        <v>15.424999999999999</v>
      </c>
      <c r="K15" s="24">
        <f>[6]List2!I18</f>
        <v>2.1750000000000003</v>
      </c>
      <c r="L15" s="25">
        <f>[6]List2!N18</f>
        <v>6.4999999999999991</v>
      </c>
      <c r="M15" s="25">
        <f>[6]List2!S18</f>
        <v>6.1999999999999993</v>
      </c>
      <c r="N15" s="25">
        <f>[6]List2!T18</f>
        <v>0</v>
      </c>
      <c r="O15" s="26">
        <f>[6]List2!U18</f>
        <v>14.874999999999998</v>
      </c>
      <c r="P15" s="51">
        <f>[6]List2!V18</f>
        <v>30.299999999999997</v>
      </c>
    </row>
    <row r="16" spans="1:16">
      <c r="A16" s="28">
        <v>6</v>
      </c>
      <c r="B16" s="21" t="str">
        <f>[6]List1!B19</f>
        <v>Mošanská Kateřina</v>
      </c>
      <c r="C16" s="21" t="str">
        <f>[6]List1!F19</f>
        <v>TJ Sokol Milevsko</v>
      </c>
      <c r="D16" s="29"/>
      <c r="E16" s="30"/>
      <c r="F16" s="24">
        <f>[6]List2!I19</f>
        <v>2</v>
      </c>
      <c r="G16" s="25">
        <f>[6]List2!N19</f>
        <v>6.1000000000000005</v>
      </c>
      <c r="H16" s="25">
        <f>[6]List2!S19</f>
        <v>6.9</v>
      </c>
      <c r="I16" s="25">
        <f>[6]List2!T19</f>
        <v>0</v>
      </c>
      <c r="J16" s="50">
        <f>[6]List2!U19</f>
        <v>15.000000000000002</v>
      </c>
      <c r="K16" s="24">
        <f>[6]List2!I20</f>
        <v>2.6749999999999998</v>
      </c>
      <c r="L16" s="25">
        <f>[6]List2!N20</f>
        <v>6.2</v>
      </c>
      <c r="M16" s="25">
        <f>[6]List2!S20</f>
        <v>6.1999999999999993</v>
      </c>
      <c r="N16" s="25">
        <f>[6]List2!T20</f>
        <v>0</v>
      </c>
      <c r="O16" s="26">
        <f>[6]List2!U20</f>
        <v>15.074999999999999</v>
      </c>
      <c r="P16" s="51">
        <f>[6]List2!V20</f>
        <v>30.075000000000003</v>
      </c>
    </row>
    <row r="17" spans="1:16">
      <c r="A17" s="28">
        <v>7</v>
      </c>
      <c r="B17" s="21" t="str">
        <f>[6]List1!B15</f>
        <v>Sovová Nikola</v>
      </c>
      <c r="C17" s="21" t="str">
        <f>[6]List1!F15</f>
        <v>TJ Slavoj Plzeň</v>
      </c>
      <c r="D17" s="32"/>
      <c r="E17" s="33"/>
      <c r="F17" s="24">
        <f>[6]List2!I11</f>
        <v>2.0249999999999999</v>
      </c>
      <c r="G17" s="25">
        <f>[6]List2!N11</f>
        <v>6.7499999999999982</v>
      </c>
      <c r="H17" s="25">
        <f>[6]List2!S11</f>
        <v>6.5</v>
      </c>
      <c r="I17" s="25">
        <f>[6]List2!T11</f>
        <v>0</v>
      </c>
      <c r="J17" s="50">
        <f>[6]List2!U11</f>
        <v>15.274999999999999</v>
      </c>
      <c r="K17" s="24">
        <f>[6]List2!I12</f>
        <v>1.875</v>
      </c>
      <c r="L17" s="25">
        <f>[6]List2!N12</f>
        <v>6.15</v>
      </c>
      <c r="M17" s="25">
        <f>[6]List2!S12</f>
        <v>6.0500000000000007</v>
      </c>
      <c r="N17" s="25">
        <f>[6]List2!T12</f>
        <v>0</v>
      </c>
      <c r="O17" s="26">
        <f>[6]List2!U12</f>
        <v>14.075000000000001</v>
      </c>
      <c r="P17" s="51">
        <f>[6]List2!V12</f>
        <v>29.35</v>
      </c>
    </row>
    <row r="18" spans="1:16">
      <c r="A18" s="28">
        <v>8</v>
      </c>
      <c r="B18" s="21" t="str">
        <f>[6]List1!B14</f>
        <v>Jezberová Monika</v>
      </c>
      <c r="C18" s="21" t="str">
        <f>[6]List1!F14</f>
        <v>SK Triumf Praha</v>
      </c>
      <c r="D18" s="29"/>
      <c r="E18" s="30"/>
      <c r="F18" s="24">
        <f>[6]List2!I9</f>
        <v>1.9</v>
      </c>
      <c r="G18" s="25">
        <f>[6]List2!N9</f>
        <v>6.5499999999999989</v>
      </c>
      <c r="H18" s="25">
        <f>[6]List2!S9</f>
        <v>6.2</v>
      </c>
      <c r="I18" s="25">
        <f>[6]List2!T9</f>
        <v>0</v>
      </c>
      <c r="J18" s="50">
        <f>[6]List2!U9</f>
        <v>14.649999999999999</v>
      </c>
      <c r="K18" s="24">
        <f>[6]List2!I10</f>
        <v>1.7250000000000001</v>
      </c>
      <c r="L18" s="25">
        <f>[6]List2!N10</f>
        <v>6.049999999999998</v>
      </c>
      <c r="M18" s="25">
        <f>[6]List2!S10</f>
        <v>6.1000000000000005</v>
      </c>
      <c r="N18" s="25">
        <f>[6]List2!T10</f>
        <v>0</v>
      </c>
      <c r="O18" s="26">
        <f>[6]List2!U10</f>
        <v>13.875</v>
      </c>
      <c r="P18" s="51">
        <f>[6]List2!V10</f>
        <v>28.524999999999999</v>
      </c>
    </row>
    <row r="19" spans="1:16">
      <c r="A19" s="28">
        <v>9</v>
      </c>
      <c r="B19" s="21" t="str">
        <f>[6]List1!B21</f>
        <v>Vlčková Andrea</v>
      </c>
      <c r="C19" s="21" t="str">
        <f>[6]List1!F21</f>
        <v>TJ Slavoj Plzeň</v>
      </c>
      <c r="D19" s="32"/>
      <c r="E19" s="33"/>
      <c r="F19" s="24">
        <f>[6]List2!I23</f>
        <v>1.5</v>
      </c>
      <c r="G19" s="25">
        <f>[6]List2!N23</f>
        <v>6.3000000000000016</v>
      </c>
      <c r="H19" s="25">
        <f>[6]List2!S23</f>
        <v>5.75</v>
      </c>
      <c r="I19" s="25">
        <f>[6]List2!T23</f>
        <v>0</v>
      </c>
      <c r="J19" s="50">
        <f>[6]List2!U23</f>
        <v>13.55</v>
      </c>
      <c r="K19" s="24">
        <f>[6]List2!I24</f>
        <v>1.85</v>
      </c>
      <c r="L19" s="25">
        <f>[6]List2!N24</f>
        <v>6.4</v>
      </c>
      <c r="M19" s="25">
        <f>[6]List2!S24</f>
        <v>6.3499999999999988</v>
      </c>
      <c r="N19" s="25">
        <f>[6]List2!T24</f>
        <v>0</v>
      </c>
      <c r="O19" s="26">
        <f>[6]List2!U24</f>
        <v>14.599999999999998</v>
      </c>
      <c r="P19" s="51">
        <f>[6]List2!V24</f>
        <v>28.15</v>
      </c>
    </row>
    <row r="20" spans="1:16">
      <c r="A20" s="28">
        <v>10</v>
      </c>
      <c r="B20" s="21" t="str">
        <f>[6]List1!B16</f>
        <v>Čermáková Simona</v>
      </c>
      <c r="C20" s="21" t="str">
        <f>[6]List1!F16</f>
        <v>TJ Žďár nad Sázavou</v>
      </c>
      <c r="D20" s="29"/>
      <c r="E20" s="30"/>
      <c r="F20" s="24">
        <f>[6]List2!I13</f>
        <v>1.625</v>
      </c>
      <c r="G20" s="25">
        <f>[6]List2!N13</f>
        <v>6.3000000000000016</v>
      </c>
      <c r="H20" s="25">
        <f>[6]List2!S13</f>
        <v>5.8499999999999988</v>
      </c>
      <c r="I20" s="25">
        <f>[6]List2!T13</f>
        <v>0</v>
      </c>
      <c r="J20" s="50">
        <f>[6]List2!U13</f>
        <v>13.775</v>
      </c>
      <c r="K20" s="24">
        <f>[6]List2!I14</f>
        <v>2.2250000000000001</v>
      </c>
      <c r="L20" s="25">
        <f>[6]List2!N14</f>
        <v>5.9</v>
      </c>
      <c r="M20" s="25">
        <f>[6]List2!S14</f>
        <v>5.8999999999999995</v>
      </c>
      <c r="N20" s="25">
        <f>[6]List2!T14</f>
        <v>0</v>
      </c>
      <c r="O20" s="26">
        <f>[6]List2!U14</f>
        <v>14.024999999999999</v>
      </c>
      <c r="P20" s="51">
        <f>[6]List2!V14</f>
        <v>27.799999999999997</v>
      </c>
    </row>
    <row r="21" spans="1:16">
      <c r="A21" s="28">
        <v>11</v>
      </c>
      <c r="B21" s="21" t="str">
        <f>[6]List1!B13</f>
        <v>Němcová Renata</v>
      </c>
      <c r="C21" s="21" t="str">
        <f>[6]List1!F13</f>
        <v>GSK Tábor</v>
      </c>
      <c r="D21" s="32"/>
      <c r="E21" s="33"/>
      <c r="F21" s="24">
        <f>[6]List2!I7</f>
        <v>1.875</v>
      </c>
      <c r="G21" s="25">
        <f>[6]List2!N7</f>
        <v>6.2000000000000011</v>
      </c>
      <c r="H21" s="25">
        <f>[6]List2!S7</f>
        <v>5.5000000000000009</v>
      </c>
      <c r="I21" s="25">
        <f>[6]List2!T7</f>
        <v>0.2</v>
      </c>
      <c r="J21" s="50">
        <f>[6]List2!U7</f>
        <v>13.375000000000004</v>
      </c>
      <c r="K21" s="24">
        <f>[6]List2!I8</f>
        <v>1.625</v>
      </c>
      <c r="L21" s="25">
        <f>[6]List2!N8</f>
        <v>5.35</v>
      </c>
      <c r="M21" s="25">
        <f>[6]List2!S8</f>
        <v>5.549999999999998</v>
      </c>
      <c r="N21" s="25">
        <f>[6]List2!T8</f>
        <v>0</v>
      </c>
      <c r="O21" s="26">
        <f>[6]List2!U8</f>
        <v>12.524999999999999</v>
      </c>
      <c r="P21" s="51">
        <f>[6]List2!V8</f>
        <v>25.900000000000002</v>
      </c>
    </row>
    <row r="22" spans="1:16" ht="13.5" thickBot="1">
      <c r="A22" s="34">
        <v>12</v>
      </c>
      <c r="B22" s="35" t="str">
        <f>[6]List1!B20</f>
        <v>Fořtová Denisa</v>
      </c>
      <c r="C22" s="35" t="str">
        <f>[6]List1!F20</f>
        <v>TJ Sokol Milevsko</v>
      </c>
      <c r="D22" s="52"/>
      <c r="E22" s="53"/>
      <c r="F22" s="38">
        <f>[6]List2!I21</f>
        <v>0</v>
      </c>
      <c r="G22" s="39">
        <f>[6]List2!N21</f>
        <v>0</v>
      </c>
      <c r="H22" s="39">
        <f>[6]List2!S21</f>
        <v>0</v>
      </c>
      <c r="I22" s="39">
        <f>[6]List2!T21</f>
        <v>0</v>
      </c>
      <c r="J22" s="54">
        <f>[6]List2!U21</f>
        <v>0</v>
      </c>
      <c r="K22" s="38">
        <f>[6]List2!I22</f>
        <v>2.5250000000000004</v>
      </c>
      <c r="L22" s="39">
        <f>[6]List2!N22</f>
        <v>6.8999999999999968</v>
      </c>
      <c r="M22" s="39">
        <f>[6]List2!S22</f>
        <v>6.85</v>
      </c>
      <c r="N22" s="39">
        <f>[6]List2!T22</f>
        <v>0</v>
      </c>
      <c r="O22" s="40">
        <f>[6]List2!U22</f>
        <v>16.274999999999999</v>
      </c>
      <c r="P22" s="55">
        <f>[6]List2!V22</f>
        <v>16.274999999999999</v>
      </c>
    </row>
  </sheetData>
  <mergeCells count="3">
    <mergeCell ref="C9:E9"/>
    <mergeCell ref="F9:J9"/>
    <mergeCell ref="K9:O9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>
      <selection activeCell="B20" sqref="B20"/>
    </sheetView>
  </sheetViews>
  <sheetFormatPr defaultRowHeight="12.75"/>
  <cols>
    <col min="1" max="1" width="4" customWidth="1"/>
    <col min="2" max="2" width="19.5703125" customWidth="1"/>
    <col min="5" max="5" width="5.85546875" customWidth="1"/>
    <col min="6" max="6" width="8.28515625" customWidth="1"/>
    <col min="7" max="7" width="8.140625" customWidth="1"/>
    <col min="8" max="8" width="7.7109375" customWidth="1"/>
    <col min="9" max="9" width="7.5703125" customWidth="1"/>
    <col min="10" max="10" width="8.28515625" customWidth="1"/>
    <col min="11" max="11" width="7.42578125" customWidth="1"/>
    <col min="12" max="12" width="8.140625" customWidth="1"/>
    <col min="13" max="13" width="7.7109375" customWidth="1"/>
    <col min="14" max="14" width="8" customWidth="1"/>
    <col min="15" max="15" width="8.7109375" customWidth="1"/>
  </cols>
  <sheetData>
    <row r="1" spans="1:16" ht="20.25">
      <c r="B1" s="2" t="s">
        <v>0</v>
      </c>
    </row>
    <row r="3" spans="1:16" ht="26.25">
      <c r="B3" s="3" t="str">
        <f>[7]List1!B3</f>
        <v>TÁBORSKÝ  POHÁR</v>
      </c>
    </row>
    <row r="5" spans="1:16" ht="15.75">
      <c r="B5" s="4" t="str">
        <f>[7]List1!B5</f>
        <v>4.června 2011</v>
      </c>
    </row>
    <row r="6" spans="1:16" ht="15.75">
      <c r="B6" s="4"/>
    </row>
    <row r="7" spans="1:16" ht="15.75">
      <c r="B7" s="5" t="str">
        <f>[7]List1!B7</f>
        <v>7. kategorie</v>
      </c>
    </row>
    <row r="8" spans="1:16" ht="13.5" thickBot="1"/>
    <row r="9" spans="1:16" ht="13.5" thickBot="1">
      <c r="A9" s="6"/>
      <c r="B9" s="42" t="s">
        <v>1</v>
      </c>
      <c r="C9" s="7" t="s">
        <v>2</v>
      </c>
      <c r="D9" s="8"/>
      <c r="E9" s="9"/>
      <c r="F9" s="43" t="str">
        <f>[7]List1!I9</f>
        <v>Obruč / Stuha</v>
      </c>
      <c r="G9" s="44"/>
      <c r="H9" s="44"/>
      <c r="I9" s="44"/>
      <c r="J9" s="45"/>
      <c r="K9" s="10" t="str">
        <f>[7]List1!N9</f>
        <v>Kužele / Stuha</v>
      </c>
      <c r="L9" s="11"/>
      <c r="M9" s="11"/>
      <c r="N9" s="11"/>
      <c r="O9" s="46"/>
      <c r="P9" s="47" t="s">
        <v>8</v>
      </c>
    </row>
    <row r="10" spans="1:16" ht="13.5" thickBot="1">
      <c r="A10" s="13"/>
      <c r="B10" s="14"/>
      <c r="C10" s="14"/>
      <c r="D10" s="15"/>
      <c r="E10" s="16"/>
      <c r="F10" s="17" t="s">
        <v>3</v>
      </c>
      <c r="G10" s="18" t="s">
        <v>4</v>
      </c>
      <c r="H10" s="18" t="s">
        <v>5</v>
      </c>
      <c r="I10" s="18" t="s">
        <v>6</v>
      </c>
      <c r="J10" s="19" t="s">
        <v>7</v>
      </c>
      <c r="K10" s="17" t="s">
        <v>3</v>
      </c>
      <c r="L10" s="18" t="s">
        <v>4</v>
      </c>
      <c r="M10" s="18" t="s">
        <v>5</v>
      </c>
      <c r="N10" s="18" t="s">
        <v>6</v>
      </c>
      <c r="O10" s="48" t="s">
        <v>7</v>
      </c>
      <c r="P10" s="49" t="s">
        <v>9</v>
      </c>
    </row>
    <row r="11" spans="1:16">
      <c r="A11" s="20">
        <v>1</v>
      </c>
      <c r="B11" s="21" t="str">
        <f>[7]List1!B20</f>
        <v>Svobodová Eliška</v>
      </c>
      <c r="C11" s="21" t="str">
        <f>[7]List1!F20</f>
        <v>TJ Žďár nad Sázavou</v>
      </c>
      <c r="D11" s="22"/>
      <c r="E11" s="23"/>
      <c r="F11" s="24">
        <f>[7]List2!I21</f>
        <v>5.0749999999999993</v>
      </c>
      <c r="G11" s="25">
        <f>[7]List2!N21</f>
        <v>7.1999999999999993</v>
      </c>
      <c r="H11" s="25">
        <f>[7]List2!S21</f>
        <v>7.6999999999999993</v>
      </c>
      <c r="I11" s="25">
        <f>[7]List2!T21</f>
        <v>0</v>
      </c>
      <c r="J11" s="50">
        <f>[7]List2!U21</f>
        <v>19.974999999999998</v>
      </c>
      <c r="K11" s="24">
        <f>[7]List2!I22</f>
        <v>4.3499999999999996</v>
      </c>
      <c r="L11" s="25">
        <f>[7]List2!N22</f>
        <v>7.2499999999999991</v>
      </c>
      <c r="M11" s="25">
        <f>[7]List2!S22</f>
        <v>7.5000000000000009</v>
      </c>
      <c r="N11" s="25">
        <f>[7]List2!T22</f>
        <v>0</v>
      </c>
      <c r="O11" s="26">
        <f>[7]List2!U22</f>
        <v>19.099999999999998</v>
      </c>
      <c r="P11" s="31">
        <f>[7]List2!V22</f>
        <v>39.074999999999996</v>
      </c>
    </row>
    <row r="12" spans="1:16">
      <c r="A12" s="28">
        <v>2</v>
      </c>
      <c r="B12" s="21" t="str">
        <f>[7]List1!B16</f>
        <v>Tilcerová Klára</v>
      </c>
      <c r="C12" s="21" t="str">
        <f>[7]List1!F16</f>
        <v>SC 80 Chomutov</v>
      </c>
      <c r="D12" s="29"/>
      <c r="E12" s="30"/>
      <c r="F12" s="24">
        <f>[7]List2!I13</f>
        <v>3.9249999999999998</v>
      </c>
      <c r="G12" s="25">
        <f>[7]List2!N13</f>
        <v>6.8500000000000005</v>
      </c>
      <c r="H12" s="25">
        <f>[7]List2!S13</f>
        <v>6.8499999999999988</v>
      </c>
      <c r="I12" s="25">
        <f>[7]List2!T13</f>
        <v>0</v>
      </c>
      <c r="J12" s="50">
        <f>[7]List2!U13</f>
        <v>17.625</v>
      </c>
      <c r="K12" s="24">
        <f>[7]List2!I14</f>
        <v>3.6750000000000003</v>
      </c>
      <c r="L12" s="25">
        <f>[7]List2!N14</f>
        <v>7.0500000000000007</v>
      </c>
      <c r="M12" s="25">
        <f>[7]List2!S14</f>
        <v>7.3999999999999995</v>
      </c>
      <c r="N12" s="25">
        <f>[7]List2!T14</f>
        <v>0</v>
      </c>
      <c r="O12" s="26">
        <f>[7]List2!U14</f>
        <v>18.125</v>
      </c>
      <c r="P12" s="51">
        <f>[7]List2!V14</f>
        <v>35.75</v>
      </c>
    </row>
    <row r="13" spans="1:16">
      <c r="A13" s="28">
        <v>3</v>
      </c>
      <c r="B13" s="21" t="str">
        <f>[7]List1!B11</f>
        <v>Havierniková Tereza</v>
      </c>
      <c r="C13" s="21" t="str">
        <f>[7]List1!F11</f>
        <v>TJ Spartak Přerov</v>
      </c>
      <c r="D13" s="32"/>
      <c r="E13" s="33"/>
      <c r="F13" s="24">
        <f>[7]List2!I3</f>
        <v>3</v>
      </c>
      <c r="G13" s="25">
        <f>[7]List2!N3</f>
        <v>6.7499999999999991</v>
      </c>
      <c r="H13" s="25">
        <f>[7]List2!S3</f>
        <v>6.5</v>
      </c>
      <c r="I13" s="25">
        <f>[7]List2!T3</f>
        <v>0</v>
      </c>
      <c r="J13" s="50">
        <f>[7]List2!U3</f>
        <v>16.25</v>
      </c>
      <c r="K13" s="24">
        <f>[7]List2!I4</f>
        <v>4.1499999999999995</v>
      </c>
      <c r="L13" s="25">
        <f>[7]List2!N4</f>
        <v>6.8999999999999995</v>
      </c>
      <c r="M13" s="25">
        <f>[7]List2!S4</f>
        <v>7.0499999999999989</v>
      </c>
      <c r="N13" s="25">
        <f>[7]List2!T4</f>
        <v>0</v>
      </c>
      <c r="O13" s="26">
        <f>[7]List2!U4</f>
        <v>18.099999999999998</v>
      </c>
      <c r="P13" s="51">
        <f>[7]List2!V4</f>
        <v>34.349999999999994</v>
      </c>
    </row>
    <row r="14" spans="1:16">
      <c r="A14" s="28">
        <v>4</v>
      </c>
      <c r="B14" s="21" t="str">
        <f>[7]List1!B18</f>
        <v>Palánová Michaela</v>
      </c>
      <c r="C14" s="21" t="str">
        <f>[7]List1!F18</f>
        <v>SK Jihlava</v>
      </c>
      <c r="D14" s="29"/>
      <c r="E14" s="30"/>
      <c r="F14" s="24">
        <f>[7]List2!I17</f>
        <v>4.5</v>
      </c>
      <c r="G14" s="25">
        <f>[7]List2!N17</f>
        <v>6.9999999999999991</v>
      </c>
      <c r="H14" s="25">
        <f>[7]List2!S17</f>
        <v>6.9000000000000012</v>
      </c>
      <c r="I14" s="25">
        <f>[7]List2!T17</f>
        <v>0</v>
      </c>
      <c r="J14" s="50">
        <f>[7]List2!U17</f>
        <v>18.400000000000002</v>
      </c>
      <c r="K14" s="24">
        <f>[7]List2!I18</f>
        <v>3.4249999999999998</v>
      </c>
      <c r="L14" s="25">
        <f>[7]List2!N18</f>
        <v>6.3500000000000005</v>
      </c>
      <c r="M14" s="25">
        <f>[7]List2!S18</f>
        <v>5.9499999999999975</v>
      </c>
      <c r="N14" s="25">
        <f>[7]List2!T18</f>
        <v>0</v>
      </c>
      <c r="O14" s="26">
        <f>[7]List2!U18</f>
        <v>15.724999999999998</v>
      </c>
      <c r="P14" s="51">
        <f>[7]List2!V18</f>
        <v>34.125</v>
      </c>
    </row>
    <row r="15" spans="1:16">
      <c r="A15" s="28">
        <v>5</v>
      </c>
      <c r="B15" s="21" t="str">
        <f>[7]List1!B15</f>
        <v>Kocová Kateřina</v>
      </c>
      <c r="C15" s="21" t="str">
        <f>[7]List1!F15</f>
        <v>TJ Slavoj Plzeň</v>
      </c>
      <c r="D15" s="32"/>
      <c r="E15" s="33"/>
      <c r="F15" s="24">
        <f>[7]List2!I11</f>
        <v>4.2750000000000004</v>
      </c>
      <c r="G15" s="25">
        <f>[7]List2!N11</f>
        <v>6.9499999999999993</v>
      </c>
      <c r="H15" s="25">
        <f>[7]List2!S11</f>
        <v>7.1</v>
      </c>
      <c r="I15" s="25">
        <f>[7]List2!T11</f>
        <v>0</v>
      </c>
      <c r="J15" s="50">
        <f>[7]List2!U11</f>
        <v>18.324999999999999</v>
      </c>
      <c r="K15" s="24">
        <f>[7]List2!I12</f>
        <v>3.3249999999999997</v>
      </c>
      <c r="L15" s="25">
        <f>[7]List2!N12</f>
        <v>6.5000000000000009</v>
      </c>
      <c r="M15" s="25">
        <f>[7]List2!S12</f>
        <v>6.2500000000000009</v>
      </c>
      <c r="N15" s="25">
        <f>[7]List2!T12</f>
        <v>0.4</v>
      </c>
      <c r="O15" s="26">
        <f>[7]List2!U12</f>
        <v>15.675000000000002</v>
      </c>
      <c r="P15" s="51">
        <f>[7]List2!V12</f>
        <v>34</v>
      </c>
    </row>
    <row r="16" spans="1:16">
      <c r="A16" s="28">
        <v>6</v>
      </c>
      <c r="B16" s="21" t="str">
        <f>[7]List1!B19</f>
        <v>Havlíková Adriana</v>
      </c>
      <c r="C16" s="21" t="str">
        <f>[7]List1!F19</f>
        <v>RG Proactive Milevsko</v>
      </c>
      <c r="D16" s="29"/>
      <c r="E16" s="30"/>
      <c r="F16" s="24">
        <f>[7]List2!I19</f>
        <v>2.9000000000000004</v>
      </c>
      <c r="G16" s="25">
        <f>[7]List2!N19</f>
        <v>6.9499999999999984</v>
      </c>
      <c r="H16" s="25">
        <f>[7]List2!S19</f>
        <v>7.1499999999999977</v>
      </c>
      <c r="I16" s="25">
        <f>[7]List2!T19</f>
        <v>0</v>
      </c>
      <c r="J16" s="50">
        <f>[7]List2!U19</f>
        <v>16.999999999999996</v>
      </c>
      <c r="K16" s="24">
        <f>[7]List2!I20</f>
        <v>2.625</v>
      </c>
      <c r="L16" s="25">
        <f>[7]List2!N20</f>
        <v>6.5</v>
      </c>
      <c r="M16" s="25">
        <f>[7]List2!S20</f>
        <v>6.0500000000000016</v>
      </c>
      <c r="N16" s="25">
        <f>[7]List2!T20</f>
        <v>0</v>
      </c>
      <c r="O16" s="26">
        <f>[7]List2!U20</f>
        <v>15.175000000000001</v>
      </c>
      <c r="P16" s="51">
        <f>[7]List2!V20</f>
        <v>32.174999999999997</v>
      </c>
    </row>
    <row r="17" spans="1:16">
      <c r="A17" s="28">
        <v>7</v>
      </c>
      <c r="B17" s="21" t="str">
        <f>[7]List1!B17</f>
        <v>Endrisová Nicol</v>
      </c>
      <c r="C17" s="21" t="str">
        <f>[7]List1!F17</f>
        <v>TJ Sokol Hodkovičky Praha</v>
      </c>
      <c r="D17" s="32"/>
      <c r="E17" s="33"/>
      <c r="F17" s="24">
        <f>[7]List2!I15</f>
        <v>3.05</v>
      </c>
      <c r="G17" s="25">
        <f>[7]List2!N15</f>
        <v>6.7999999999999989</v>
      </c>
      <c r="H17" s="25">
        <f>[7]List2!S15</f>
        <v>6.6</v>
      </c>
      <c r="I17" s="25">
        <f>[7]List2!T15</f>
        <v>0</v>
      </c>
      <c r="J17" s="50">
        <f>[7]List2!U15</f>
        <v>16.449999999999996</v>
      </c>
      <c r="K17" s="24">
        <f>[7]List2!I16</f>
        <v>2.8</v>
      </c>
      <c r="L17" s="25">
        <f>[7]List2!N16</f>
        <v>5.95</v>
      </c>
      <c r="M17" s="25">
        <f>[7]List2!S16</f>
        <v>6.2</v>
      </c>
      <c r="N17" s="25">
        <f>[7]List2!T16</f>
        <v>0</v>
      </c>
      <c r="O17" s="26">
        <f>[7]List2!U16</f>
        <v>14.95</v>
      </c>
      <c r="P17" s="51">
        <f>[7]List2!V16</f>
        <v>31.399999999999995</v>
      </c>
    </row>
    <row r="18" spans="1:16">
      <c r="A18" s="28">
        <v>8</v>
      </c>
      <c r="B18" s="21" t="str">
        <f>[7]List1!B21</f>
        <v>Beránková Aneta</v>
      </c>
      <c r="C18" s="21" t="str">
        <f>[7]List1!F21</f>
        <v>TJ Slavoj Plzeň</v>
      </c>
      <c r="D18" s="29"/>
      <c r="E18" s="30"/>
      <c r="F18" s="24">
        <f>[7]List2!I23</f>
        <v>4.0750000000000002</v>
      </c>
      <c r="G18" s="25">
        <f>[7]List2!N23</f>
        <v>6.6</v>
      </c>
      <c r="H18" s="25">
        <f>[7]List2!S23</f>
        <v>6</v>
      </c>
      <c r="I18" s="25">
        <f>[7]List2!T23</f>
        <v>0</v>
      </c>
      <c r="J18" s="50">
        <f>[7]List2!U23</f>
        <v>16.675000000000001</v>
      </c>
      <c r="K18" s="24">
        <f>[7]List2!I24</f>
        <v>2.2000000000000002</v>
      </c>
      <c r="L18" s="25">
        <f>[7]List2!N24</f>
        <v>6.1999999999999984</v>
      </c>
      <c r="M18" s="25">
        <f>[7]List2!S24</f>
        <v>6.2500000000000009</v>
      </c>
      <c r="N18" s="25">
        <f>[7]List2!T24</f>
        <v>0</v>
      </c>
      <c r="O18" s="26">
        <f>[7]List2!U24</f>
        <v>14.649999999999999</v>
      </c>
      <c r="P18" s="51">
        <f>[7]List2!V24</f>
        <v>31.324999999999999</v>
      </c>
    </row>
    <row r="19" spans="1:16" ht="13.5" thickBot="1">
      <c r="A19" s="34">
        <v>9</v>
      </c>
      <c r="B19" s="35" t="str">
        <f>[7]List1!B25</f>
        <v>Šanderová Veronika</v>
      </c>
      <c r="C19" s="35" t="str">
        <f>[7]List1!F25</f>
        <v>TJ Slavoj Plzeň</v>
      </c>
      <c r="D19" s="36"/>
      <c r="E19" s="37"/>
      <c r="F19" s="38">
        <f>[7]List2!I31</f>
        <v>2.4250000000000003</v>
      </c>
      <c r="G19" s="39">
        <f>[7]List2!N31</f>
        <v>6.5499999999999989</v>
      </c>
      <c r="H19" s="39">
        <f>[7]List2!S31</f>
        <v>6.0500000000000007</v>
      </c>
      <c r="I19" s="39">
        <f>[7]List2!T31</f>
        <v>0</v>
      </c>
      <c r="J19" s="54">
        <f>[7]List2!U31</f>
        <v>15.025</v>
      </c>
      <c r="K19" s="38">
        <f>[7]List2!I32</f>
        <v>2.65</v>
      </c>
      <c r="L19" s="39">
        <f>[7]List2!N32</f>
        <v>6.5</v>
      </c>
      <c r="M19" s="39">
        <f>[7]List2!S32</f>
        <v>6.1499999999999995</v>
      </c>
      <c r="N19" s="39">
        <f>[7]List2!T32</f>
        <v>0</v>
      </c>
      <c r="O19" s="40">
        <f>[7]List2!U32</f>
        <v>15.3</v>
      </c>
      <c r="P19" s="55">
        <f>[7]List2!V32</f>
        <v>30.325000000000003</v>
      </c>
    </row>
  </sheetData>
  <mergeCells count="3">
    <mergeCell ref="C9:E9"/>
    <mergeCell ref="F9:J9"/>
    <mergeCell ref="K9:O9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I</vt:lpstr>
      <vt:lpstr>II</vt:lpstr>
      <vt:lpstr>III</vt:lpstr>
      <vt:lpstr>IV</vt:lpstr>
      <vt:lpstr>V</vt:lpstr>
      <vt:lpstr>VI</vt:lpstr>
      <vt:lpstr>VII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 Rambousek</cp:lastModifiedBy>
  <cp:lastPrinted>2009-06-04T11:50:16Z</cp:lastPrinted>
  <dcterms:created xsi:type="dcterms:W3CDTF">1997-01-24T11:07:25Z</dcterms:created>
  <dcterms:modified xsi:type="dcterms:W3CDTF">2011-06-04T17:48:43Z</dcterms:modified>
</cp:coreProperties>
</file>